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156 HK Resolicit\Solicitation\HIePRO\"/>
    </mc:Choice>
  </mc:AlternateContent>
  <bookViews>
    <workbookView xWindow="0" yWindow="0" windowWidth="28800" windowHeight="14235"/>
  </bookViews>
  <sheets>
    <sheet name="Kauai" sheetId="1" r:id="rId1"/>
  </sheets>
  <definedNames>
    <definedName name="OLE_LINK5" localSheetId="0">Kauai!#REF!</definedName>
    <definedName name="_xlnm.Print_Area" localSheetId="0">Kauai!$A$1:$O$148</definedName>
    <definedName name="_xlnm.Print_Titles" localSheetId="0">Kauai!$8:$8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8" i="1" l="1"/>
  <c r="L140" i="1" s="1"/>
  <c r="L133" i="1"/>
  <c r="L132" i="1"/>
  <c r="L131" i="1"/>
  <c r="L130" i="1"/>
  <c r="L125" i="1"/>
  <c r="L127" i="1" s="1"/>
  <c r="L120" i="1"/>
  <c r="L122" i="1" s="1"/>
  <c r="L115" i="1"/>
  <c r="L117" i="1" s="1"/>
  <c r="L110" i="1"/>
  <c r="L112" i="1" s="1"/>
  <c r="L105" i="1"/>
  <c r="L107" i="1" s="1"/>
  <c r="L100" i="1"/>
  <c r="L102" i="1" s="1"/>
  <c r="L95" i="1"/>
  <c r="L97" i="1" s="1"/>
  <c r="L90" i="1"/>
  <c r="L92" i="1" s="1"/>
  <c r="L85" i="1"/>
  <c r="L87" i="1" s="1"/>
  <c r="L80" i="1"/>
  <c r="L82" i="1" s="1"/>
  <c r="L75" i="1"/>
  <c r="L77" i="1" s="1"/>
  <c r="L70" i="1"/>
  <c r="L72" i="1" s="1"/>
  <c r="L65" i="1"/>
  <c r="L64" i="1"/>
  <c r="L63" i="1"/>
  <c r="L62" i="1"/>
  <c r="L61" i="1"/>
  <c r="L56" i="1"/>
  <c r="L55" i="1"/>
  <c r="L54" i="1"/>
  <c r="L49" i="1"/>
  <c r="L51" i="1" s="1"/>
  <c r="L44" i="1"/>
  <c r="L43" i="1"/>
  <c r="L42" i="1"/>
  <c r="L41" i="1"/>
  <c r="L36" i="1"/>
  <c r="L35" i="1"/>
  <c r="L34" i="1"/>
  <c r="L33" i="1"/>
  <c r="L28" i="1"/>
  <c r="L30" i="1" s="1"/>
  <c r="L23" i="1"/>
  <c r="L25" i="1" s="1"/>
  <c r="L18" i="1"/>
  <c r="L20" i="1" s="1"/>
  <c r="L13" i="1"/>
  <c r="L12" i="1"/>
  <c r="L11" i="1"/>
  <c r="L58" i="1" l="1"/>
  <c r="L46" i="1"/>
  <c r="L15" i="1"/>
  <c r="L67" i="1"/>
  <c r="L38" i="1"/>
  <c r="L135" i="1"/>
</calcChain>
</file>

<file path=xl/sharedStrings.xml><?xml version="1.0" encoding="utf-8"?>
<sst xmlns="http://schemas.openxmlformats.org/spreadsheetml/2006/main" count="267" uniqueCount="168">
  <si>
    <t xml:space="preserve">Offeror: </t>
  </si>
  <si>
    <t>The following offer is hereby submitted for Disposable Food Service Products as stated in the Specifications.</t>
  </si>
  <si>
    <t>KAUAI</t>
  </si>
  <si>
    <t xml:space="preserve">Refer to Specifications, pages S-1 thru S-6,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</si>
  <si>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</si>
  <si>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</si>
  <si>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</si>
  <si>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</si>
  <si>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</si>
  <si>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</si>
  <si>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</si>
  <si>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</si>
  <si>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</si>
  <si>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</si>
  <si>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</si>
  <si>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Max 100/pk</t>
  </si>
  <si>
    <t>bags</t>
  </si>
  <si>
    <t>bags/pack</t>
  </si>
  <si>
    <t>/bag</t>
  </si>
  <si>
    <t>/pack</t>
  </si>
  <si>
    <t>2 gallon, freezer.  Max 100/pk</t>
  </si>
  <si>
    <t>Sandwich Size.  Max 100/pk</t>
  </si>
  <si>
    <t>GROUP 1 - BAGS, FOOD STORAGE - TOTAL GROUP PRICE</t>
  </si>
  <si>
    <t>/case</t>
  </si>
  <si>
    <t>GROUP 3 - BAGS, PAPER CARRYOUT (KAUAI ONLY)</t>
  </si>
  <si>
    <t>Paper bag. Max 500/case</t>
  </si>
  <si>
    <t>bags/case</t>
  </si>
  <si>
    <t>GROUP 3 - BAGS, PAPER CARRYOUT (KAUAI ONLY) - TOTAL GROUP PRICE</t>
  </si>
  <si>
    <t>containers</t>
  </si>
  <si>
    <t>containers/
case</t>
  </si>
  <si>
    <t>/container</t>
  </si>
  <si>
    <t>lids</t>
  </si>
  <si>
    <t>lids/case</t>
  </si>
  <si>
    <t>/lid</t>
  </si>
  <si>
    <t>GROUP 5 - CONTAINERS, 3-COMPARTMENTS, PLASTIC</t>
  </si>
  <si>
    <t>3-comp. clear plastic.  Max 250/cs</t>
  </si>
  <si>
    <t>GROUP 5 - CONTAINERS,3-COMPARTMENTS, PLASTIC - TOTAL GROUP PRICE</t>
  </si>
  <si>
    <t>GROUP 6 - CONTAINERS, 3-COMPARTMENTS, POLYPROPYLENE</t>
  </si>
  <si>
    <t>3-comp. polypropylene.  Min 100/cs</t>
  </si>
  <si>
    <t>GROUP 6 - CONTAINERS,3-COMPARTMENTS, POLYPROPYLENE - TOTAL GROUP PRICE</t>
  </si>
  <si>
    <t>GROUP 8 - CUPS, DRINKING, PLASTIC</t>
  </si>
  <si>
    <t>9 oz., tall.  Min 1000/cs</t>
  </si>
  <si>
    <t>cups</t>
  </si>
  <si>
    <t>cups/case</t>
  </si>
  <si>
    <t>/cup</t>
  </si>
  <si>
    <t>10 oz., tall.  Min 1000/cs</t>
  </si>
  <si>
    <t>Lids for  9 oz. cup.  Min 1000/cs</t>
  </si>
  <si>
    <t>Lids for 10 oz. cup.  Min 1000/cs</t>
  </si>
  <si>
    <t>GROUP 8 - CUPS, DRINKING, PLASTIC - TOTAL GROUP PRICE</t>
  </si>
  <si>
    <t xml:space="preserve">GROUP 9 - CUPS, PORTION, PLASTIC &amp; CLEAR LIDS </t>
  </si>
  <si>
    <t>3-1/4 oz. cup.  Max 2500/cs</t>
  </si>
  <si>
    <t>5-1/2 oz. cup.  Max 2500/cs</t>
  </si>
  <si>
    <t>Lids for 3-1/4 oz. cup.  Max 2500/cs</t>
  </si>
  <si>
    <t>Lids for 5-1/2 oz. cup.  Max 2500/cs</t>
  </si>
  <si>
    <t xml:space="preserve">GROUP 9 - CUPS, PORTION, PLASTIC &amp; CLEAR LIDS - TOTAL GROUP PRICE </t>
  </si>
  <si>
    <t xml:space="preserve">                                                                                                                 </t>
  </si>
  <si>
    <t xml:space="preserve">GROUP 10 - CUPS, SOUFFLÉ, PAPER  </t>
  </si>
  <si>
    <t>5-1/2 oz. cup.  Max 5000/cs</t>
  </si>
  <si>
    <t>GROUP 10 - CUPS, SOUFFLÉ, PAPER - TOTAL GROUP PRICE</t>
  </si>
  <si>
    <t>GROUP 11 - CUTLERY, PLASTIC</t>
  </si>
  <si>
    <t>Forks.  Min 100 pcs/bag, 10 bag/cs</t>
  </si>
  <si>
    <t>forks</t>
  </si>
  <si>
    <t>forks/bag
bags/case</t>
  </si>
  <si>
    <t>/fork</t>
  </si>
  <si>
    <t>Spoons.  Min 100 pcs/bag, 10 bag/cs</t>
  </si>
  <si>
    <t>spoons</t>
  </si>
  <si>
    <t>spoons/bag
bags/case</t>
  </si>
  <si>
    <t>/spoon</t>
  </si>
  <si>
    <t>Knives. Min 100 pcs/bag, 10 bag/cs</t>
  </si>
  <si>
    <t>knives</t>
  </si>
  <si>
    <t>knives/bag
bags/case</t>
  </si>
  <si>
    <t>/knife</t>
  </si>
  <si>
    <t>GROUP 11 - CUTLERY, PLASTIC - TOTAL GROUP PRICE</t>
  </si>
  <si>
    <t>feet</t>
  </si>
  <si>
    <t>foot/roll</t>
  </si>
  <si>
    <t>/foot</t>
  </si>
  <si>
    <t>/roll</t>
  </si>
  <si>
    <r>
      <t>GROUP 13 -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</si>
  <si>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</si>
  <si>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</si>
  <si>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</si>
  <si>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</si>
  <si>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</si>
  <si>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</si>
  <si>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</si>
  <si>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</si>
  <si>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13 - FOIL, ALUMINUM - TOTAL GROUP PRICE </t>
  </si>
  <si>
    <t>liners/case</t>
  </si>
  <si>
    <r>
      <t>GROUP 15 - PAN LINER, HIGH HEAT</t>
    </r>
    <r>
      <rPr>
        <sz val="10"/>
        <color theme="1"/>
        <rFont val="Arial"/>
        <family val="2"/>
      </rPr>
      <t xml:space="preserve"> </t>
    </r>
  </si>
  <si>
    <t>Nylon liner.  Min 100/cs</t>
  </si>
  <si>
    <t xml:space="preserve">GROUP 15 - PAN LINER, HIGH HEAT - TOTAL GROUP PRICE </t>
  </si>
  <si>
    <t>GROUP 16 - NAPKINS, PAPER, TALL FOLD</t>
  </si>
  <si>
    <t>Tall fold.  Max 10,000/cs</t>
  </si>
  <si>
    <t>sheet/pack
packs/case</t>
  </si>
  <si>
    <t>GROUP 17 - NAPKINS, PAPER, TALL FOLD - TOTAL GROUP PRICE</t>
  </si>
  <si>
    <t>GROUP 17 - NAPKINS, PAPER, INTERFOLDED</t>
  </si>
  <si>
    <t>Interfolded.  Max 875 sht/pk, 5250 sht/cs</t>
  </si>
  <si>
    <t>GROUP 17 - NAPKINS, PAPER, INTERFOLDED - TOTAL GROUP PRICE</t>
  </si>
  <si>
    <t>GROUP 18 - PAPER TOWELS, ROLL - 10" x 800 FT</t>
  </si>
  <si>
    <t>Hard Roll, 10" x 800 ft, Max 6 rolls/case</t>
  </si>
  <si>
    <t>foot/roll
rolls/case</t>
  </si>
  <si>
    <t>GROUP 18 - PAPER TOWELS, ROLL - 10" x 800 FT - TOTAL GROUP PRICE</t>
  </si>
  <si>
    <t>GROUP 19 - PAPER TOWELS, ROLL - 7.5" x 1150 FT</t>
  </si>
  <si>
    <t>Hard Roll, 7.5" x 1150 ft, Max 6 rolls/case</t>
  </si>
  <si>
    <t>GROUP 19 - PAPER TOWELS, ROLL - 7.5" x 1150 FT - TOTAL GROUP PRICE</t>
  </si>
  <si>
    <t>trays</t>
  </si>
  <si>
    <t>trays/case</t>
  </si>
  <si>
    <t>/tray</t>
  </si>
  <si>
    <t>GROUP 21 - TRAYS, 5-COMPARTMENTS, BAGASSE, RECTANGULAR</t>
  </si>
  <si>
    <t>~8-1/4" x 10-1/4" x 5/8". Max 500/cs</t>
  </si>
  <si>
    <t>GROUP 21 - TRAYS, 5-COMPARTMENTS, BAGASSE, RECTANGULAR - TOTAL GROUP PRICE</t>
  </si>
  <si>
    <t>GROUP 24 - FOOD HANDLERS SAFETY GARMENT, CAPS</t>
  </si>
  <si>
    <t>Caps, White, Bouffant.  Max 1000/cs</t>
  </si>
  <si>
    <t>caps</t>
  </si>
  <si>
    <t>caps/case</t>
  </si>
  <si>
    <t>/cap</t>
  </si>
  <si>
    <t>GROUP 24 - FOOD HANDLERS SAFETY GARMENT, CAPS - TOTAL GROUP PRICE</t>
  </si>
  <si>
    <t>GROUP 25 - FOOD HANDLERS SAFETY GARMENT, BEARD PROTECTORS</t>
  </si>
  <si>
    <t>Beard Protector.  Max 100/pack</t>
  </si>
  <si>
    <t>beard protectors</t>
  </si>
  <si>
    <t>protectors/
pack</t>
  </si>
  <si>
    <t>/beard protector</t>
  </si>
  <si>
    <t>GROUP 25 - FOOD HANDLERS SAFETY GARMENT, BEARD PROTECTORS - TOTAL GROUP PRICE</t>
  </si>
  <si>
    <t>GROUP 26 - FOOD HANDLERS SAFETY GARMENT, APRONS</t>
  </si>
  <si>
    <t>Poly Apron.  Max 100/bx</t>
  </si>
  <si>
    <t>aprons</t>
  </si>
  <si>
    <t>aprons/box</t>
  </si>
  <si>
    <t>/apron</t>
  </si>
  <si>
    <t>/box</t>
  </si>
  <si>
    <t>GROUP 26 - FOOD HANDLERS SAFETY GARMENT, APRONS - TOTAL GROUP PRICE</t>
  </si>
  <si>
    <t>GROUP 27 - FOOD HANDLERS SAFETY GARMENT, HAIRNETS</t>
  </si>
  <si>
    <t>Hairnet, black nylon, 24"
minimum 144/case</t>
  </si>
  <si>
    <t>hairnets</t>
  </si>
  <si>
    <t>hairnets/box</t>
  </si>
  <si>
    <t>/hairnet</t>
  </si>
  <si>
    <t>GROUP 27 - FOOD HANDLERS SAFETY GARMENT, HAIRNETS - TOTAL GROUP PRICE</t>
  </si>
  <si>
    <t>GROUP 28 - LABELS, FOOD ROTATION</t>
  </si>
  <si>
    <t>Blank.  Min 250 lbl/roll</t>
  </si>
  <si>
    <t>labels</t>
  </si>
  <si>
    <t>labels/roll</t>
  </si>
  <si>
    <t>/label</t>
  </si>
  <si>
    <t>GROUP 28 - LABELS, FOOD ROTATION - TOTAL GROUP PRICE</t>
  </si>
  <si>
    <t>GROUP 29 - FOOD SERVICE TOWEL, RE-USABLE</t>
  </si>
  <si>
    <t>Sheet size ~12" x 23.4" open. Antimicrobial treated. Min 150/cs</t>
  </si>
  <si>
    <t>sheets/case</t>
  </si>
  <si>
    <t>GROUP 29 - FOOD SERVICE TOWEL, RE-USABLE - TOTAL GROUP PRICE</t>
  </si>
  <si>
    <t>gloves</t>
  </si>
  <si>
    <t>gloves/box</t>
  </si>
  <si>
    <t>/glove</t>
  </si>
  <si>
    <t>GROUP 31 - GLOVES, VINYL</t>
  </si>
  <si>
    <t>Small.  Max 100/bx</t>
  </si>
  <si>
    <t>Medium.  Max 100/bx</t>
  </si>
  <si>
    <t>Large.  Max 100/bx</t>
  </si>
  <si>
    <t xml:space="preserve">Extra Large.  Max 100/bx </t>
  </si>
  <si>
    <t>GROUP 31 - GLOVES, VINYL - TOTAL GROUP PRICE</t>
  </si>
  <si>
    <t>GROUP 32 - FACE MASKS</t>
  </si>
  <si>
    <t>Face Mask. Max 50/pkg</t>
  </si>
  <si>
    <t>masks</t>
  </si>
  <si>
    <t>masks/pkg</t>
  </si>
  <si>
    <t>/mask</t>
  </si>
  <si>
    <t>/pkg</t>
  </si>
  <si>
    <t>GROUP 32 - FACE MASKS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</si>
  <si>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</si>
  <si>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</si>
  <si>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</si>
  <si>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</si>
  <si>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</si>
  <si>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r>
      <t xml:space="preserve">Estimated quantities are based on the assumption that all schools </t>
    </r>
    <r>
      <rPr>
        <sz val="10"/>
        <rFont val="Arial"/>
        <family val="2"/>
      </rPr>
      <t>will remain in</t>
    </r>
    <r>
      <rPr>
        <sz val="10"/>
        <color theme="1"/>
        <rFont val="Arial"/>
        <family val="2"/>
      </rPr>
      <t xml:space="preserve"> full-time in-person school. Refer to IFB Special Conditions No. 37, Quantities.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</si>
</sst>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5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right" vertical="center" wrapText="1"/>
    </xf>
    <xf numFmtId="166" fontId="2" fillId="0" borderId="1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6" fontId="2" fillId="0" borderId="0" xfId="0" applyNumberFormat="1" applyFont="1" applyFill="1" applyBorder="1" applyAlignment="1" applyProtection="1">
      <alignment horizontal="right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left" vertical="center" wrapText="1"/>
    </xf>
    <xf numFmtId="3" fontId="5" fillId="2" borderId="0" xfId="1" applyNumberFormat="1" applyFont="1" applyFill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left" vertical="center"/>
    </xf>
    <xf numFmtId="164" fontId="6" fillId="2" borderId="0" xfId="2" applyNumberFormat="1" applyFont="1" applyFill="1" applyBorder="1" applyAlignment="1" applyProtection="1">
      <alignment horizontal="center" vertical="center"/>
    </xf>
    <xf numFmtId="165" fontId="6" fillId="2" borderId="0" xfId="0" applyNumberFormat="1" applyFont="1" applyFill="1" applyAlignment="1" applyProtection="1">
      <alignment horizontal="left" vertical="center"/>
    </xf>
    <xf numFmtId="44" fontId="6" fillId="2" borderId="0" xfId="2" applyFont="1" applyFill="1" applyAlignment="1" applyProtection="1">
      <alignment horizontal="right" vertical="center"/>
    </xf>
    <xf numFmtId="166" fontId="6" fillId="2" borderId="0" xfId="0" applyNumberFormat="1" applyFont="1" applyFill="1" applyAlignment="1" applyProtection="1">
      <alignment horizontal="right" vertical="center"/>
    </xf>
    <xf numFmtId="4" fontId="6" fillId="2" borderId="0" xfId="2" applyNumberFormat="1" applyFont="1" applyFill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" fontId="2" fillId="2" borderId="0" xfId="2" applyNumberFormat="1" applyFont="1" applyFill="1" applyBorder="1" applyAlignment="1" applyProtection="1">
      <alignment horizontal="left" vertical="center"/>
    </xf>
    <xf numFmtId="165" fontId="3" fillId="0" borderId="0" xfId="0" quotePrefix="1" applyNumberFormat="1" applyFont="1" applyFill="1" applyBorder="1" applyAlignment="1" applyProtection="1">
      <alignment horizontal="left" vertical="center" wrapText="1"/>
    </xf>
    <xf numFmtId="165" fontId="3" fillId="2" borderId="0" xfId="0" applyNumberFormat="1" applyFont="1" applyFill="1" applyAlignment="1" applyProtection="1">
      <alignment horizontal="left" vertical="center"/>
    </xf>
    <xf numFmtId="165" fontId="8" fillId="0" borderId="0" xfId="0" quotePrefix="1" applyNumberFormat="1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 applyFill="1" applyAlignment="1" applyProtection="1">
      <alignment horizontal="left" vertical="center"/>
    </xf>
    <xf numFmtId="0" fontId="9" fillId="0" borderId="0" xfId="0" applyFont="1" applyFill="1" applyAlignment="1" applyProtection="1">
      <alignment horizontal="left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"/>
  <sheetViews>
    <sheetView tabSelected="1" zoomScaleNormal="10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9.425781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5" t="s">
        <v>0</v>
      </c>
      <c r="I1" s="80"/>
      <c r="J1" s="80"/>
      <c r="K1" s="80"/>
      <c r="L1" s="80"/>
      <c r="M1" s="80"/>
      <c r="N1" s="80"/>
      <c r="O1" s="80"/>
    </row>
    <row r="2" spans="1:15" ht="4.5" customHeight="1" x14ac:dyDescent="0.25"/>
    <row r="3" spans="1:15" ht="15" customHeight="1" x14ac:dyDescent="0.25">
      <c r="A3" s="11" t="s">
        <v>1</v>
      </c>
      <c r="H3" s="81" t="s">
        <v>2</v>
      </c>
      <c r="I3" s="81"/>
      <c r="J3" s="81"/>
      <c r="K3" s="81"/>
      <c r="L3" s="81"/>
      <c r="M3" s="81"/>
      <c r="N3" s="81"/>
      <c r="O3" s="81"/>
    </row>
    <row r="4" spans="1:15" ht="15" customHeight="1" x14ac:dyDescent="0.25">
      <c r="A4" s="12" t="s">
        <v>3</v>
      </c>
      <c r="H4" s="81"/>
      <c r="I4" s="81"/>
      <c r="J4" s="81"/>
      <c r="K4" s="81"/>
      <c r="L4" s="81"/>
      <c r="M4" s="81"/>
      <c r="N4" s="81"/>
      <c r="O4" s="81"/>
    </row>
    <row r="5" spans="1:15" ht="6.75" customHeight="1" x14ac:dyDescent="0.25">
      <c r="H5" s="81"/>
      <c r="I5" s="81"/>
      <c r="J5" s="81"/>
      <c r="K5" s="81"/>
      <c r="L5" s="81"/>
      <c r="M5" s="81"/>
      <c r="N5" s="81"/>
      <c r="O5" s="81"/>
    </row>
    <row r="6" spans="1:15" ht="15" customHeight="1" x14ac:dyDescent="0.25">
      <c r="A6" s="1" t="s">
        <v>4</v>
      </c>
      <c r="H6" s="81"/>
      <c r="I6" s="81"/>
      <c r="J6" s="81"/>
      <c r="K6" s="81"/>
      <c r="L6" s="81"/>
      <c r="M6" s="81"/>
      <c r="N6" s="81"/>
      <c r="O6" s="81"/>
    </row>
    <row r="7" spans="1:15" ht="7.5" customHeight="1" x14ac:dyDescent="0.25"/>
    <row r="8" spans="1:15" s="13" customFormat="1" ht="38.25" x14ac:dyDescent="0.25">
      <c r="B8" s="13" t="s">
        <v>5</v>
      </c>
      <c r="C8" s="14" t="s">
        <v>6</v>
      </c>
      <c r="D8" s="15" t="s">
        <v>7</v>
      </c>
      <c r="E8" s="16" t="s">
        <v>8</v>
      </c>
      <c r="F8" s="13" t="s">
        <v>9</v>
      </c>
      <c r="H8" s="82" t="s">
        <v>10</v>
      </c>
      <c r="I8" s="82"/>
      <c r="J8" s="83" t="s">
        <v>11</v>
      </c>
      <c r="K8" s="83"/>
      <c r="L8" s="17" t="s">
        <v>12</v>
      </c>
      <c r="M8" s="18"/>
      <c r="N8" s="82" t="s">
        <v>13</v>
      </c>
      <c r="O8" s="82"/>
    </row>
    <row r="9" spans="1:15" ht="6" customHeight="1" x14ac:dyDescent="0.25"/>
    <row r="10" spans="1:15" s="23" customFormat="1" ht="24.95" customHeight="1" x14ac:dyDescent="0.25">
      <c r="A10" s="19" t="s">
        <v>14</v>
      </c>
      <c r="B10" s="20"/>
      <c r="C10" s="21"/>
      <c r="D10" s="22"/>
      <c r="E10" s="22"/>
      <c r="G10" s="24"/>
      <c r="J10" s="25"/>
      <c r="K10" s="26"/>
      <c r="L10" s="27"/>
      <c r="M10" s="28"/>
      <c r="N10" s="29"/>
    </row>
    <row r="11" spans="1:15" ht="24.95" customHeight="1" x14ac:dyDescent="0.25">
      <c r="A11" s="4"/>
      <c r="B11" s="4">
        <v>1</v>
      </c>
      <c r="C11" s="30" t="s">
        <v>15</v>
      </c>
      <c r="D11" s="31">
        <v>8000</v>
      </c>
      <c r="E11" s="31" t="s">
        <v>16</v>
      </c>
      <c r="F11" s="32"/>
      <c r="G11" s="33"/>
      <c r="H11" s="32"/>
      <c r="I11" s="33" t="s">
        <v>17</v>
      </c>
      <c r="J11" s="34"/>
      <c r="K11" s="35" t="s">
        <v>18</v>
      </c>
      <c r="L11" s="8">
        <f t="shared" ref="L11:L13" si="0">IF(D11="1*",J11*1, J11*D11)</f>
        <v>0</v>
      </c>
      <c r="M11" s="36"/>
      <c r="N11" s="37"/>
      <c r="O11" s="38" t="s">
        <v>19</v>
      </c>
    </row>
    <row r="12" spans="1:15" ht="24.95" customHeight="1" x14ac:dyDescent="0.25">
      <c r="A12" s="4"/>
      <c r="B12" s="4">
        <v>2</v>
      </c>
      <c r="C12" s="30" t="s">
        <v>20</v>
      </c>
      <c r="D12" s="31">
        <v>3600</v>
      </c>
      <c r="E12" s="31" t="s">
        <v>16</v>
      </c>
      <c r="F12" s="32"/>
      <c r="G12" s="33"/>
      <c r="H12" s="32"/>
      <c r="I12" s="33" t="s">
        <v>17</v>
      </c>
      <c r="J12" s="39"/>
      <c r="K12" s="35" t="s">
        <v>18</v>
      </c>
      <c r="L12" s="8">
        <f t="shared" si="0"/>
        <v>0</v>
      </c>
      <c r="M12" s="36"/>
      <c r="N12" s="37"/>
      <c r="O12" s="38" t="s">
        <v>19</v>
      </c>
    </row>
    <row r="13" spans="1:15" ht="24.95" customHeight="1" x14ac:dyDescent="0.25">
      <c r="A13" s="4"/>
      <c r="B13" s="4">
        <v>3</v>
      </c>
      <c r="C13" s="30" t="s">
        <v>21</v>
      </c>
      <c r="D13" s="31">
        <v>5000</v>
      </c>
      <c r="E13" s="31" t="s">
        <v>16</v>
      </c>
      <c r="F13" s="32"/>
      <c r="G13" s="33"/>
      <c r="H13" s="32"/>
      <c r="I13" s="33" t="s">
        <v>17</v>
      </c>
      <c r="J13" s="39"/>
      <c r="K13" s="35" t="s">
        <v>18</v>
      </c>
      <c r="L13" s="8">
        <f t="shared" si="0"/>
        <v>0</v>
      </c>
      <c r="M13" s="36"/>
      <c r="N13" s="37"/>
      <c r="O13" s="38" t="s">
        <v>19</v>
      </c>
    </row>
    <row r="14" spans="1:15" ht="12" customHeight="1" x14ac:dyDescent="0.25">
      <c r="A14" s="4"/>
      <c r="B14" s="4"/>
      <c r="C14" s="30"/>
      <c r="D14" s="31"/>
      <c r="E14" s="31"/>
      <c r="F14" s="33"/>
      <c r="G14" s="33"/>
      <c r="H14" s="33"/>
      <c r="I14" s="33"/>
      <c r="J14" s="40"/>
      <c r="K14" s="35"/>
      <c r="L14" s="41"/>
      <c r="M14" s="36"/>
    </row>
    <row r="15" spans="1:15" s="42" customFormat="1" ht="20.100000000000001" customHeight="1" x14ac:dyDescent="0.25">
      <c r="B15" s="42" t="s">
        <v>22</v>
      </c>
      <c r="C15" s="43"/>
      <c r="D15" s="44"/>
      <c r="E15" s="44"/>
      <c r="F15" s="45"/>
      <c r="G15" s="46"/>
      <c r="H15" s="46"/>
      <c r="I15" s="46"/>
      <c r="J15" s="47"/>
      <c r="K15" s="48"/>
      <c r="L15" s="49">
        <f>SUM(L11:L13)</f>
        <v>0</v>
      </c>
      <c r="M15" s="50"/>
      <c r="N15" s="51"/>
    </row>
    <row r="16" spans="1:15" ht="12" customHeight="1" x14ac:dyDescent="0.25"/>
    <row r="17" spans="1:15" s="60" customFormat="1" ht="24.95" customHeight="1" x14ac:dyDescent="0.25">
      <c r="A17" s="19" t="s">
        <v>24</v>
      </c>
      <c r="B17" s="23"/>
      <c r="C17" s="52"/>
      <c r="D17" s="53"/>
      <c r="E17" s="53"/>
      <c r="F17" s="54"/>
      <c r="G17" s="54"/>
      <c r="H17" s="54"/>
      <c r="I17" s="54"/>
      <c r="J17" s="55"/>
      <c r="K17" s="56"/>
      <c r="L17" s="57"/>
      <c r="M17" s="58"/>
      <c r="N17" s="59"/>
    </row>
    <row r="18" spans="1:15" ht="24.95" customHeight="1" x14ac:dyDescent="0.25">
      <c r="B18" s="1">
        <v>5</v>
      </c>
      <c r="C18" s="2" t="s">
        <v>25</v>
      </c>
      <c r="D18" s="3">
        <v>2500</v>
      </c>
      <c r="E18" s="31" t="s">
        <v>16</v>
      </c>
      <c r="F18" s="32"/>
      <c r="G18" s="33"/>
      <c r="H18" s="32"/>
      <c r="I18" s="33" t="s">
        <v>26</v>
      </c>
      <c r="J18" s="34"/>
      <c r="K18" s="35" t="s">
        <v>18</v>
      </c>
      <c r="L18" s="8">
        <f t="shared" ref="L18" si="1">IF(D18="1*",J18*1, J18*D18)</f>
        <v>0</v>
      </c>
      <c r="N18" s="37"/>
      <c r="O18" s="38" t="s">
        <v>23</v>
      </c>
    </row>
    <row r="19" spans="1:15" ht="12" customHeight="1" x14ac:dyDescent="0.25">
      <c r="F19" s="33"/>
      <c r="G19" s="33"/>
      <c r="H19" s="33"/>
      <c r="I19" s="33"/>
      <c r="J19" s="40"/>
      <c r="K19" s="61"/>
    </row>
    <row r="20" spans="1:15" s="42" customFormat="1" ht="20.100000000000001" customHeight="1" x14ac:dyDescent="0.25">
      <c r="B20" s="42" t="s">
        <v>27</v>
      </c>
      <c r="C20" s="43"/>
      <c r="D20" s="44"/>
      <c r="E20" s="44"/>
      <c r="F20" s="62"/>
      <c r="G20" s="62"/>
      <c r="H20" s="62"/>
      <c r="I20" s="62"/>
      <c r="J20" s="63"/>
      <c r="K20" s="48"/>
      <c r="L20" s="49">
        <f>SUM(L18:L18)</f>
        <v>0</v>
      </c>
      <c r="M20" s="50"/>
      <c r="N20" s="51"/>
    </row>
    <row r="21" spans="1:15" ht="12" customHeight="1" x14ac:dyDescent="0.25">
      <c r="F21" s="4"/>
      <c r="H21" s="4"/>
      <c r="I21" s="4"/>
      <c r="J21" s="64"/>
    </row>
    <row r="22" spans="1:15" s="60" customFormat="1" ht="24.95" customHeight="1" x14ac:dyDescent="0.25">
      <c r="A22" s="19" t="s">
        <v>34</v>
      </c>
      <c r="B22" s="23"/>
      <c r="C22" s="52"/>
      <c r="D22" s="53"/>
      <c r="E22" s="53"/>
      <c r="F22" s="54"/>
      <c r="G22" s="54"/>
      <c r="H22" s="54"/>
      <c r="I22" s="54"/>
      <c r="J22" s="55"/>
      <c r="K22" s="56"/>
      <c r="L22" s="57"/>
      <c r="M22" s="58"/>
      <c r="N22" s="59"/>
    </row>
    <row r="23" spans="1:15" ht="24.95" customHeight="1" x14ac:dyDescent="0.25">
      <c r="B23" s="1">
        <v>14</v>
      </c>
      <c r="C23" s="2" t="s">
        <v>35</v>
      </c>
      <c r="D23" s="3">
        <v>24500</v>
      </c>
      <c r="E23" s="3" t="s">
        <v>28</v>
      </c>
      <c r="F23" s="32"/>
      <c r="G23" s="33"/>
      <c r="H23" s="32"/>
      <c r="I23" s="33" t="s">
        <v>29</v>
      </c>
      <c r="J23" s="34"/>
      <c r="K23" s="67" t="s">
        <v>30</v>
      </c>
      <c r="L23" s="8">
        <f t="shared" ref="L23" si="2">IF(D23="1*",J23*1, J23*D23)</f>
        <v>0</v>
      </c>
      <c r="N23" s="37"/>
      <c r="O23" s="38" t="s">
        <v>23</v>
      </c>
    </row>
    <row r="24" spans="1:15" ht="12" customHeight="1" x14ac:dyDescent="0.25">
      <c r="F24" s="33"/>
      <c r="G24" s="33"/>
      <c r="H24" s="33"/>
      <c r="I24" s="33"/>
      <c r="J24" s="40"/>
      <c r="K24" s="61"/>
    </row>
    <row r="25" spans="1:15" s="42" customFormat="1" ht="20.100000000000001" customHeight="1" x14ac:dyDescent="0.25">
      <c r="B25" s="42" t="s">
        <v>36</v>
      </c>
      <c r="C25" s="43"/>
      <c r="D25" s="44"/>
      <c r="E25" s="44"/>
      <c r="F25" s="62"/>
      <c r="G25" s="62"/>
      <c r="H25" s="62"/>
      <c r="I25" s="62"/>
      <c r="J25" s="63"/>
      <c r="K25" s="48"/>
      <c r="L25" s="49">
        <f>SUM(L23:L23)</f>
        <v>0</v>
      </c>
      <c r="M25" s="50"/>
      <c r="N25" s="51"/>
    </row>
    <row r="26" spans="1:15" ht="12" customHeight="1" x14ac:dyDescent="0.25">
      <c r="F26" s="4"/>
      <c r="H26" s="4"/>
      <c r="I26" s="4"/>
      <c r="J26" s="64"/>
    </row>
    <row r="27" spans="1:15" s="60" customFormat="1" ht="24.95" customHeight="1" x14ac:dyDescent="0.25">
      <c r="A27" s="19" t="s">
        <v>37</v>
      </c>
      <c r="B27" s="23"/>
      <c r="C27" s="52"/>
      <c r="D27" s="53"/>
      <c r="E27" s="53"/>
      <c r="F27" s="54"/>
      <c r="G27" s="54"/>
      <c r="H27" s="54"/>
      <c r="I27" s="54"/>
      <c r="J27" s="55"/>
      <c r="K27" s="56"/>
      <c r="L27" s="57"/>
      <c r="M27" s="58"/>
      <c r="N27" s="59"/>
    </row>
    <row r="28" spans="1:15" ht="24.95" customHeight="1" x14ac:dyDescent="0.25">
      <c r="B28" s="1">
        <v>15</v>
      </c>
      <c r="C28" s="2" t="s">
        <v>38</v>
      </c>
      <c r="D28" s="3">
        <v>800</v>
      </c>
      <c r="E28" s="3" t="s">
        <v>28</v>
      </c>
      <c r="F28" s="32"/>
      <c r="G28" s="33"/>
      <c r="H28" s="32"/>
      <c r="I28" s="33" t="s">
        <v>29</v>
      </c>
      <c r="J28" s="34"/>
      <c r="K28" s="67" t="s">
        <v>30</v>
      </c>
      <c r="L28" s="8">
        <f t="shared" ref="L28" si="3">IF(D28="1*",J28*1, J28*D28)</f>
        <v>0</v>
      </c>
      <c r="N28" s="37"/>
      <c r="O28" s="38" t="s">
        <v>23</v>
      </c>
    </row>
    <row r="29" spans="1:15" ht="12" customHeight="1" x14ac:dyDescent="0.25">
      <c r="F29" s="33"/>
      <c r="G29" s="33"/>
      <c r="H29" s="33"/>
      <c r="I29" s="33"/>
      <c r="J29" s="40"/>
      <c r="K29" s="61"/>
    </row>
    <row r="30" spans="1:15" s="42" customFormat="1" ht="20.100000000000001" customHeight="1" x14ac:dyDescent="0.25">
      <c r="B30" s="42" t="s">
        <v>39</v>
      </c>
      <c r="C30" s="43"/>
      <c r="D30" s="44"/>
      <c r="E30" s="44"/>
      <c r="F30" s="62"/>
      <c r="G30" s="62"/>
      <c r="H30" s="62"/>
      <c r="I30" s="62"/>
      <c r="J30" s="63"/>
      <c r="K30" s="48"/>
      <c r="L30" s="49">
        <f>SUM(L28:L28)</f>
        <v>0</v>
      </c>
      <c r="M30" s="50"/>
      <c r="N30" s="51"/>
    </row>
    <row r="31" spans="1:15" ht="12" customHeight="1" x14ac:dyDescent="0.25">
      <c r="F31" s="4"/>
      <c r="H31" s="4"/>
      <c r="I31" s="4"/>
      <c r="J31" s="64"/>
    </row>
    <row r="32" spans="1:15" s="23" customFormat="1" ht="24.95" customHeight="1" x14ac:dyDescent="0.25">
      <c r="A32" s="19" t="s">
        <v>40</v>
      </c>
      <c r="C32" s="21"/>
      <c r="D32" s="22"/>
      <c r="E32" s="22"/>
      <c r="F32" s="24"/>
      <c r="G32" s="24"/>
      <c r="H32" s="24"/>
      <c r="I32" s="24"/>
      <c r="J32" s="68"/>
      <c r="K32" s="26"/>
      <c r="L32" s="27"/>
      <c r="M32" s="28"/>
      <c r="N32" s="29"/>
    </row>
    <row r="33" spans="1:15" ht="27.75" customHeight="1" x14ac:dyDescent="0.25">
      <c r="B33" s="1">
        <v>18</v>
      </c>
      <c r="C33" s="2" t="s">
        <v>41</v>
      </c>
      <c r="D33" s="3">
        <v>5000</v>
      </c>
      <c r="E33" s="31" t="s">
        <v>42</v>
      </c>
      <c r="F33" s="32"/>
      <c r="G33" s="33"/>
      <c r="H33" s="32"/>
      <c r="I33" s="33" t="s">
        <v>43</v>
      </c>
      <c r="J33" s="34"/>
      <c r="K33" s="35" t="s">
        <v>44</v>
      </c>
      <c r="L33" s="8">
        <f t="shared" ref="L33:L36" si="4">IF(D33="1*",J33*1, J33*D33)</f>
        <v>0</v>
      </c>
      <c r="N33" s="37"/>
      <c r="O33" s="38" t="s">
        <v>23</v>
      </c>
    </row>
    <row r="34" spans="1:15" ht="27.75" customHeight="1" x14ac:dyDescent="0.25">
      <c r="B34" s="1">
        <v>19</v>
      </c>
      <c r="C34" s="2" t="s">
        <v>45</v>
      </c>
      <c r="D34" s="3">
        <v>1000</v>
      </c>
      <c r="E34" s="31" t="s">
        <v>42</v>
      </c>
      <c r="F34" s="32"/>
      <c r="G34" s="33"/>
      <c r="H34" s="32"/>
      <c r="I34" s="33" t="s">
        <v>43</v>
      </c>
      <c r="J34" s="34"/>
      <c r="K34" s="35" t="s">
        <v>44</v>
      </c>
      <c r="L34" s="8">
        <f t="shared" si="4"/>
        <v>0</v>
      </c>
      <c r="N34" s="37"/>
      <c r="O34" s="38" t="s">
        <v>23</v>
      </c>
    </row>
    <row r="35" spans="1:15" ht="27.75" customHeight="1" x14ac:dyDescent="0.25">
      <c r="B35" s="1">
        <v>20</v>
      </c>
      <c r="C35" s="2" t="s">
        <v>46</v>
      </c>
      <c r="D35" s="3">
        <v>2000</v>
      </c>
      <c r="E35" s="31" t="s">
        <v>31</v>
      </c>
      <c r="F35" s="32"/>
      <c r="G35" s="33"/>
      <c r="H35" s="32"/>
      <c r="I35" s="33" t="s">
        <v>32</v>
      </c>
      <c r="J35" s="34"/>
      <c r="K35" s="35" t="s">
        <v>33</v>
      </c>
      <c r="L35" s="8">
        <f t="shared" si="4"/>
        <v>0</v>
      </c>
      <c r="N35" s="65"/>
      <c r="O35" s="38" t="s">
        <v>23</v>
      </c>
    </row>
    <row r="36" spans="1:15" ht="27.75" customHeight="1" x14ac:dyDescent="0.25">
      <c r="B36" s="1">
        <v>21</v>
      </c>
      <c r="C36" s="2" t="s">
        <v>47</v>
      </c>
      <c r="D36" s="3">
        <v>1000</v>
      </c>
      <c r="E36" s="31" t="s">
        <v>31</v>
      </c>
      <c r="F36" s="32"/>
      <c r="G36" s="33"/>
      <c r="H36" s="32"/>
      <c r="I36" s="33" t="s">
        <v>32</v>
      </c>
      <c r="J36" s="39"/>
      <c r="K36" s="35" t="s">
        <v>33</v>
      </c>
      <c r="L36" s="8">
        <f t="shared" si="4"/>
        <v>0</v>
      </c>
      <c r="N36" s="65"/>
      <c r="O36" s="38" t="s">
        <v>23</v>
      </c>
    </row>
    <row r="37" spans="1:15" ht="12" customHeight="1" x14ac:dyDescent="0.25">
      <c r="F37" s="33"/>
      <c r="G37" s="33"/>
      <c r="H37" s="33"/>
      <c r="I37" s="33"/>
      <c r="J37" s="40"/>
      <c r="K37" s="61"/>
    </row>
    <row r="38" spans="1:15" s="42" customFormat="1" ht="20.100000000000001" customHeight="1" x14ac:dyDescent="0.25">
      <c r="B38" s="42" t="s">
        <v>48</v>
      </c>
      <c r="C38" s="43"/>
      <c r="D38" s="44"/>
      <c r="E38" s="44"/>
      <c r="F38" s="62"/>
      <c r="G38" s="62"/>
      <c r="H38" s="62"/>
      <c r="I38" s="62"/>
      <c r="J38" s="63"/>
      <c r="K38" s="48"/>
      <c r="L38" s="49">
        <f>SUM(L33:L36)</f>
        <v>0</v>
      </c>
      <c r="M38" s="50"/>
      <c r="N38" s="51"/>
    </row>
    <row r="39" spans="1:15" ht="12" customHeight="1" x14ac:dyDescent="0.25">
      <c r="F39" s="4"/>
      <c r="H39" s="4"/>
      <c r="I39" s="4"/>
      <c r="J39" s="64"/>
    </row>
    <row r="40" spans="1:15" s="23" customFormat="1" ht="24.95" customHeight="1" x14ac:dyDescent="0.25">
      <c r="A40" s="19" t="s">
        <v>49</v>
      </c>
      <c r="C40" s="21"/>
      <c r="D40" s="22"/>
      <c r="E40" s="22"/>
      <c r="F40" s="24"/>
      <c r="G40" s="24"/>
      <c r="H40" s="24"/>
      <c r="I40" s="24"/>
      <c r="J40" s="68"/>
      <c r="K40" s="26"/>
      <c r="L40" s="27"/>
      <c r="M40" s="28"/>
      <c r="N40" s="69"/>
    </row>
    <row r="41" spans="1:15" ht="24.95" customHeight="1" x14ac:dyDescent="0.25">
      <c r="B41" s="1">
        <v>22</v>
      </c>
      <c r="C41" s="2" t="s">
        <v>50</v>
      </c>
      <c r="D41" s="3">
        <v>55000</v>
      </c>
      <c r="E41" s="31" t="s">
        <v>42</v>
      </c>
      <c r="F41" s="32"/>
      <c r="G41" s="33"/>
      <c r="H41" s="32"/>
      <c r="I41" s="33" t="s">
        <v>43</v>
      </c>
      <c r="J41" s="34"/>
      <c r="K41" s="35" t="s">
        <v>44</v>
      </c>
      <c r="L41" s="8">
        <f t="shared" ref="L41:L44" si="5">IF(D41="1*",J41*1, J41*D41)</f>
        <v>0</v>
      </c>
      <c r="N41" s="37"/>
      <c r="O41" s="38" t="s">
        <v>23</v>
      </c>
    </row>
    <row r="42" spans="1:15" ht="24.95" customHeight="1" x14ac:dyDescent="0.25">
      <c r="B42" s="1">
        <v>23</v>
      </c>
      <c r="C42" s="2" t="s">
        <v>51</v>
      </c>
      <c r="D42" s="3">
        <v>70000</v>
      </c>
      <c r="E42" s="31" t="s">
        <v>42</v>
      </c>
      <c r="F42" s="32"/>
      <c r="G42" s="33"/>
      <c r="H42" s="32"/>
      <c r="I42" s="33" t="s">
        <v>43</v>
      </c>
      <c r="J42" s="39"/>
      <c r="K42" s="35" t="s">
        <v>44</v>
      </c>
      <c r="L42" s="8">
        <f t="shared" si="5"/>
        <v>0</v>
      </c>
      <c r="N42" s="65"/>
      <c r="O42" s="38" t="s">
        <v>23</v>
      </c>
    </row>
    <row r="43" spans="1:15" ht="24.95" customHeight="1" x14ac:dyDescent="0.25">
      <c r="B43" s="1">
        <v>24</v>
      </c>
      <c r="C43" s="2" t="s">
        <v>52</v>
      </c>
      <c r="D43" s="3">
        <v>60000</v>
      </c>
      <c r="E43" s="31" t="s">
        <v>31</v>
      </c>
      <c r="F43" s="32"/>
      <c r="G43" s="33"/>
      <c r="H43" s="32"/>
      <c r="I43" s="33" t="s">
        <v>32</v>
      </c>
      <c r="J43" s="39"/>
      <c r="K43" s="35" t="s">
        <v>33</v>
      </c>
      <c r="L43" s="8">
        <f t="shared" si="5"/>
        <v>0</v>
      </c>
      <c r="N43" s="65"/>
      <c r="O43" s="38" t="s">
        <v>23</v>
      </c>
    </row>
    <row r="44" spans="1:15" ht="24.95" customHeight="1" x14ac:dyDescent="0.25">
      <c r="B44" s="1">
        <v>25</v>
      </c>
      <c r="C44" s="2" t="s">
        <v>53</v>
      </c>
      <c r="D44" s="3">
        <v>80000</v>
      </c>
      <c r="E44" s="31" t="s">
        <v>31</v>
      </c>
      <c r="F44" s="32"/>
      <c r="G44" s="33"/>
      <c r="H44" s="32"/>
      <c r="I44" s="33" t="s">
        <v>32</v>
      </c>
      <c r="J44" s="39"/>
      <c r="K44" s="35" t="s">
        <v>33</v>
      </c>
      <c r="L44" s="8">
        <f t="shared" si="5"/>
        <v>0</v>
      </c>
      <c r="N44" s="65"/>
      <c r="O44" s="38" t="s">
        <v>23</v>
      </c>
    </row>
    <row r="45" spans="1:15" ht="12" customHeight="1" x14ac:dyDescent="0.25">
      <c r="E45" s="31"/>
      <c r="F45" s="33"/>
      <c r="G45" s="33"/>
      <c r="H45" s="33"/>
      <c r="I45" s="33"/>
      <c r="J45" s="40"/>
      <c r="K45" s="35"/>
    </row>
    <row r="46" spans="1:15" s="42" customFormat="1" ht="20.100000000000001" customHeight="1" x14ac:dyDescent="0.25">
      <c r="B46" s="42" t="s">
        <v>54</v>
      </c>
      <c r="C46" s="43"/>
      <c r="D46" s="44"/>
      <c r="E46" s="44"/>
      <c r="F46" s="62"/>
      <c r="G46" s="62"/>
      <c r="H46" s="62"/>
      <c r="I46" s="62"/>
      <c r="J46" s="63"/>
      <c r="K46" s="48"/>
      <c r="L46" s="49">
        <f>SUM(L41:L44)</f>
        <v>0</v>
      </c>
      <c r="M46" s="50"/>
      <c r="N46" s="51"/>
    </row>
    <row r="47" spans="1:15" ht="12" customHeight="1" x14ac:dyDescent="0.25">
      <c r="B47" s="1" t="s">
        <v>55</v>
      </c>
      <c r="F47" s="4"/>
      <c r="H47" s="4"/>
      <c r="I47" s="4"/>
      <c r="J47" s="64"/>
    </row>
    <row r="48" spans="1:15" s="23" customFormat="1" ht="24.95" customHeight="1" x14ac:dyDescent="0.25">
      <c r="A48" s="19" t="s">
        <v>56</v>
      </c>
      <c r="C48" s="21"/>
      <c r="D48" s="22"/>
      <c r="E48" s="22"/>
      <c r="F48" s="24"/>
      <c r="G48" s="24"/>
      <c r="H48" s="24"/>
      <c r="I48" s="24"/>
      <c r="J48" s="68"/>
      <c r="K48" s="26"/>
      <c r="L48" s="27"/>
      <c r="M48" s="28"/>
      <c r="N48" s="29"/>
    </row>
    <row r="49" spans="1:15" ht="24.95" customHeight="1" x14ac:dyDescent="0.25">
      <c r="B49" s="1">
        <v>26</v>
      </c>
      <c r="C49" s="2" t="s">
        <v>57</v>
      </c>
      <c r="D49" s="3">
        <v>15000</v>
      </c>
      <c r="E49" s="31" t="s">
        <v>42</v>
      </c>
      <c r="F49" s="32"/>
      <c r="G49" s="33"/>
      <c r="H49" s="32"/>
      <c r="I49" s="33" t="s">
        <v>43</v>
      </c>
      <c r="J49" s="34"/>
      <c r="K49" s="35" t="s">
        <v>44</v>
      </c>
      <c r="L49" s="8">
        <f t="shared" ref="L49" si="6">IF(D49="1*",J49*1, J49*D49)</f>
        <v>0</v>
      </c>
      <c r="N49" s="37"/>
      <c r="O49" s="38" t="s">
        <v>23</v>
      </c>
    </row>
    <row r="50" spans="1:15" ht="12" customHeight="1" x14ac:dyDescent="0.25">
      <c r="F50" s="33"/>
      <c r="G50" s="33"/>
      <c r="H50" s="33"/>
      <c r="I50" s="33"/>
      <c r="J50" s="40"/>
      <c r="K50" s="61"/>
    </row>
    <row r="51" spans="1:15" s="42" customFormat="1" ht="20.100000000000001" customHeight="1" x14ac:dyDescent="0.25">
      <c r="B51" s="42" t="s">
        <v>58</v>
      </c>
      <c r="C51" s="43"/>
      <c r="D51" s="44"/>
      <c r="E51" s="44"/>
      <c r="F51" s="62"/>
      <c r="G51" s="62"/>
      <c r="H51" s="62"/>
      <c r="I51" s="62"/>
      <c r="J51" s="63"/>
      <c r="K51" s="48"/>
      <c r="L51" s="49">
        <f>SUM(L49)</f>
        <v>0</v>
      </c>
      <c r="M51" s="50"/>
      <c r="N51" s="51"/>
    </row>
    <row r="52" spans="1:15" ht="12" customHeight="1" x14ac:dyDescent="0.25">
      <c r="F52" s="4"/>
      <c r="H52" s="4"/>
      <c r="I52" s="4"/>
      <c r="J52" s="64"/>
    </row>
    <row r="53" spans="1:15" s="23" customFormat="1" ht="24.95" customHeight="1" x14ac:dyDescent="0.25">
      <c r="A53" s="19" t="s">
        <v>59</v>
      </c>
      <c r="C53" s="21"/>
      <c r="D53" s="22"/>
      <c r="E53" s="22"/>
      <c r="F53" s="24"/>
      <c r="G53" s="24"/>
      <c r="H53" s="24"/>
      <c r="I53" s="24"/>
      <c r="J53" s="68"/>
      <c r="K53" s="26"/>
      <c r="L53" s="27"/>
      <c r="M53" s="28"/>
      <c r="N53" s="29"/>
    </row>
    <row r="54" spans="1:15" ht="24.95" customHeight="1" x14ac:dyDescent="0.25">
      <c r="B54" s="1">
        <v>27</v>
      </c>
      <c r="C54" s="2" t="s">
        <v>60</v>
      </c>
      <c r="D54" s="3">
        <v>410000</v>
      </c>
      <c r="E54" s="31" t="s">
        <v>61</v>
      </c>
      <c r="F54" s="32"/>
      <c r="G54" s="33"/>
      <c r="H54" s="32"/>
      <c r="I54" s="33" t="s">
        <v>62</v>
      </c>
      <c r="J54" s="34"/>
      <c r="K54" s="35" t="s">
        <v>63</v>
      </c>
      <c r="L54" s="8">
        <f t="shared" ref="L54:L56" si="7">IF(D54="1*",J54*1, J54*D54)</f>
        <v>0</v>
      </c>
      <c r="N54" s="37"/>
      <c r="O54" s="38" t="s">
        <v>23</v>
      </c>
    </row>
    <row r="55" spans="1:15" ht="24.95" customHeight="1" x14ac:dyDescent="0.25">
      <c r="B55" s="1">
        <v>28</v>
      </c>
      <c r="C55" s="2" t="s">
        <v>64</v>
      </c>
      <c r="D55" s="3">
        <v>128000</v>
      </c>
      <c r="E55" s="31" t="s">
        <v>65</v>
      </c>
      <c r="F55" s="32"/>
      <c r="G55" s="33"/>
      <c r="H55" s="32"/>
      <c r="I55" s="33" t="s">
        <v>66</v>
      </c>
      <c r="J55" s="34"/>
      <c r="K55" s="35" t="s">
        <v>67</v>
      </c>
      <c r="L55" s="8">
        <f t="shared" si="7"/>
        <v>0</v>
      </c>
      <c r="N55" s="37"/>
      <c r="O55" s="38" t="s">
        <v>23</v>
      </c>
    </row>
    <row r="56" spans="1:15" ht="24.95" customHeight="1" x14ac:dyDescent="0.25">
      <c r="B56" s="1">
        <v>29</v>
      </c>
      <c r="C56" s="2" t="s">
        <v>68</v>
      </c>
      <c r="D56" s="3">
        <v>1000</v>
      </c>
      <c r="E56" s="31" t="s">
        <v>69</v>
      </c>
      <c r="F56" s="32"/>
      <c r="G56" s="33"/>
      <c r="H56" s="32"/>
      <c r="I56" s="33" t="s">
        <v>70</v>
      </c>
      <c r="J56" s="34"/>
      <c r="K56" s="35" t="s">
        <v>71</v>
      </c>
      <c r="L56" s="8">
        <f t="shared" si="7"/>
        <v>0</v>
      </c>
      <c r="N56" s="37"/>
      <c r="O56" s="38" t="s">
        <v>23</v>
      </c>
    </row>
    <row r="57" spans="1:15" ht="12" customHeight="1" x14ac:dyDescent="0.25">
      <c r="F57" s="33"/>
      <c r="G57" s="33"/>
      <c r="H57" s="33"/>
      <c r="I57" s="33"/>
      <c r="J57" s="40"/>
      <c r="K57" s="61"/>
    </row>
    <row r="58" spans="1:15" s="42" customFormat="1" ht="20.100000000000001" customHeight="1" x14ac:dyDescent="0.25">
      <c r="B58" s="42" t="s">
        <v>72</v>
      </c>
      <c r="C58" s="43"/>
      <c r="D58" s="44"/>
      <c r="E58" s="44"/>
      <c r="F58" s="62"/>
      <c r="G58" s="62"/>
      <c r="H58" s="62"/>
      <c r="I58" s="62"/>
      <c r="J58" s="63"/>
      <c r="K58" s="48"/>
      <c r="L58" s="49">
        <f>SUM(L54:L56)</f>
        <v>0</v>
      </c>
      <c r="M58" s="50"/>
      <c r="N58" s="51"/>
    </row>
    <row r="59" spans="1:15" ht="12" customHeight="1" x14ac:dyDescent="0.25">
      <c r="F59" s="4"/>
      <c r="H59" s="4"/>
      <c r="I59" s="4"/>
      <c r="J59" s="64"/>
    </row>
    <row r="60" spans="1:15" s="23" customFormat="1" ht="24.95" customHeight="1" x14ac:dyDescent="0.25">
      <c r="A60" s="19" t="s">
        <v>77</v>
      </c>
      <c r="C60" s="21"/>
      <c r="D60" s="22"/>
      <c r="E60" s="22"/>
      <c r="F60" s="24"/>
      <c r="G60" s="24"/>
      <c r="H60" s="24"/>
      <c r="I60" s="24"/>
      <c r="J60" s="68"/>
      <c r="K60" s="26"/>
      <c r="L60" s="27"/>
      <c r="M60" s="28"/>
      <c r="N60" s="29"/>
    </row>
    <row r="61" spans="1:15" ht="24.95" customHeight="1" x14ac:dyDescent="0.25">
      <c r="B61" s="1">
        <v>33</v>
      </c>
      <c r="C61" s="2" t="s">
        <v>78</v>
      </c>
      <c r="D61" s="3">
        <v>1000</v>
      </c>
      <c r="E61" s="31" t="s">
        <v>73</v>
      </c>
      <c r="F61" s="32"/>
      <c r="G61" s="33"/>
      <c r="H61" s="32"/>
      <c r="I61" s="33" t="s">
        <v>74</v>
      </c>
      <c r="J61" s="34"/>
      <c r="K61" s="35" t="s">
        <v>75</v>
      </c>
      <c r="L61" s="8">
        <f t="shared" ref="L61:L65" si="8">IF(D61="1*",J61*1, J61*D61)</f>
        <v>0</v>
      </c>
      <c r="N61" s="37"/>
      <c r="O61" s="38" t="s">
        <v>76</v>
      </c>
    </row>
    <row r="62" spans="1:15" ht="24.95" customHeight="1" x14ac:dyDescent="0.25">
      <c r="B62" s="1">
        <v>34</v>
      </c>
      <c r="C62" s="2" t="s">
        <v>79</v>
      </c>
      <c r="D62" s="3">
        <v>2000</v>
      </c>
      <c r="E62" s="31" t="s">
        <v>73</v>
      </c>
      <c r="F62" s="32"/>
      <c r="G62" s="33"/>
      <c r="H62" s="32"/>
      <c r="I62" s="33" t="s">
        <v>74</v>
      </c>
      <c r="J62" s="39"/>
      <c r="K62" s="35" t="s">
        <v>75</v>
      </c>
      <c r="L62" s="8">
        <f t="shared" si="8"/>
        <v>0</v>
      </c>
      <c r="N62" s="65"/>
      <c r="O62" s="38" t="s">
        <v>76</v>
      </c>
    </row>
    <row r="63" spans="1:15" ht="24.95" customHeight="1" x14ac:dyDescent="0.25">
      <c r="B63" s="1">
        <v>35</v>
      </c>
      <c r="C63" s="2" t="s">
        <v>80</v>
      </c>
      <c r="D63" s="3">
        <v>3000</v>
      </c>
      <c r="E63" s="31" t="s">
        <v>73</v>
      </c>
      <c r="F63" s="32"/>
      <c r="G63" s="33"/>
      <c r="H63" s="32"/>
      <c r="I63" s="33" t="s">
        <v>74</v>
      </c>
      <c r="J63" s="39"/>
      <c r="K63" s="35" t="s">
        <v>75</v>
      </c>
      <c r="L63" s="8">
        <f t="shared" si="8"/>
        <v>0</v>
      </c>
      <c r="N63" s="65"/>
      <c r="O63" s="38" t="s">
        <v>76</v>
      </c>
    </row>
    <row r="64" spans="1:15" ht="24.95" customHeight="1" x14ac:dyDescent="0.25">
      <c r="B64" s="1">
        <v>36</v>
      </c>
      <c r="C64" s="2" t="s">
        <v>81</v>
      </c>
      <c r="D64" s="3">
        <v>8000</v>
      </c>
      <c r="E64" s="31" t="s">
        <v>73</v>
      </c>
      <c r="F64" s="32"/>
      <c r="G64" s="33"/>
      <c r="H64" s="32"/>
      <c r="I64" s="33" t="s">
        <v>74</v>
      </c>
      <c r="J64" s="39"/>
      <c r="K64" s="35" t="s">
        <v>75</v>
      </c>
      <c r="L64" s="8">
        <f t="shared" si="8"/>
        <v>0</v>
      </c>
      <c r="N64" s="65"/>
      <c r="O64" s="38" t="s">
        <v>76</v>
      </c>
    </row>
    <row r="65" spans="1:15" ht="24.95" customHeight="1" x14ac:dyDescent="0.25">
      <c r="B65" s="1">
        <v>37</v>
      </c>
      <c r="C65" s="2" t="s">
        <v>82</v>
      </c>
      <c r="D65" s="3">
        <v>12000</v>
      </c>
      <c r="E65" s="31" t="s">
        <v>83</v>
      </c>
      <c r="F65" s="32"/>
      <c r="G65" s="33"/>
      <c r="H65" s="32"/>
      <c r="I65" s="33" t="s">
        <v>84</v>
      </c>
      <c r="J65" s="39"/>
      <c r="K65" s="35" t="s">
        <v>85</v>
      </c>
      <c r="L65" s="8">
        <f t="shared" si="8"/>
        <v>0</v>
      </c>
      <c r="N65" s="65"/>
      <c r="O65" s="38" t="s">
        <v>23</v>
      </c>
    </row>
    <row r="66" spans="1:15" ht="12" customHeight="1" x14ac:dyDescent="0.25">
      <c r="F66" s="33"/>
      <c r="G66" s="33"/>
      <c r="H66" s="33"/>
      <c r="I66" s="33"/>
      <c r="J66" s="40"/>
      <c r="K66" s="61"/>
    </row>
    <row r="67" spans="1:15" s="42" customFormat="1" ht="20.100000000000001" customHeight="1" x14ac:dyDescent="0.25">
      <c r="B67" s="42" t="s">
        <v>86</v>
      </c>
      <c r="C67" s="43"/>
      <c r="D67" s="44"/>
      <c r="E67" s="44"/>
      <c r="F67" s="62"/>
      <c r="G67" s="62"/>
      <c r="H67" s="62"/>
      <c r="I67" s="62"/>
      <c r="J67" s="63"/>
      <c r="K67" s="48"/>
      <c r="L67" s="49">
        <f>SUM(L61:L65)</f>
        <v>0</v>
      </c>
      <c r="M67" s="50"/>
      <c r="N67" s="51"/>
    </row>
    <row r="68" spans="1:15" ht="12" customHeight="1" x14ac:dyDescent="0.25">
      <c r="F68" s="4"/>
      <c r="H68" s="4"/>
      <c r="I68" s="4"/>
      <c r="J68" s="64"/>
    </row>
    <row r="69" spans="1:15" s="23" customFormat="1" ht="24.95" customHeight="1" x14ac:dyDescent="0.25">
      <c r="A69" s="19" t="s">
        <v>88</v>
      </c>
      <c r="C69" s="21"/>
      <c r="D69" s="22"/>
      <c r="E69" s="22"/>
      <c r="F69" s="24"/>
      <c r="G69" s="24"/>
      <c r="H69" s="24"/>
      <c r="I69" s="24"/>
      <c r="J69" s="68"/>
      <c r="K69" s="71"/>
      <c r="L69" s="27"/>
      <c r="M69" s="28"/>
      <c r="N69" s="29"/>
    </row>
    <row r="70" spans="1:15" ht="24.95" customHeight="1" x14ac:dyDescent="0.25">
      <c r="B70" s="1">
        <v>39</v>
      </c>
      <c r="C70" s="2" t="s">
        <v>89</v>
      </c>
      <c r="D70" s="3">
        <v>5000</v>
      </c>
      <c r="E70" s="31" t="s">
        <v>83</v>
      </c>
      <c r="F70" s="32"/>
      <c r="G70" s="33"/>
      <c r="H70" s="32"/>
      <c r="I70" s="33" t="s">
        <v>87</v>
      </c>
      <c r="J70" s="34"/>
      <c r="K70" s="70" t="s">
        <v>85</v>
      </c>
      <c r="L70" s="8">
        <f t="shared" ref="L70" si="9">IF(D70="1*",J70*1, J70*D70)</f>
        <v>0</v>
      </c>
      <c r="N70" s="37"/>
      <c r="O70" s="38" t="s">
        <v>23</v>
      </c>
    </row>
    <row r="71" spans="1:15" ht="12" customHeight="1" x14ac:dyDescent="0.25">
      <c r="F71" s="33"/>
      <c r="G71" s="33"/>
      <c r="H71" s="33"/>
      <c r="I71" s="33"/>
      <c r="J71" s="40"/>
      <c r="K71" s="72"/>
    </row>
    <row r="72" spans="1:15" s="42" customFormat="1" ht="20.100000000000001" customHeight="1" x14ac:dyDescent="0.25">
      <c r="B72" s="42" t="s">
        <v>90</v>
      </c>
      <c r="C72" s="43"/>
      <c r="D72" s="44"/>
      <c r="E72" s="44"/>
      <c r="F72" s="62"/>
      <c r="G72" s="62"/>
      <c r="H72" s="62"/>
      <c r="I72" s="62"/>
      <c r="J72" s="63"/>
      <c r="K72" s="48"/>
      <c r="L72" s="49">
        <f>SUM(L70)</f>
        <v>0</v>
      </c>
      <c r="M72" s="50"/>
      <c r="N72" s="51"/>
    </row>
    <row r="73" spans="1:15" ht="12" customHeight="1" x14ac:dyDescent="0.25">
      <c r="B73" s="66"/>
      <c r="F73" s="4"/>
      <c r="H73" s="4"/>
      <c r="I73" s="4"/>
      <c r="J73" s="64"/>
    </row>
    <row r="74" spans="1:15" s="23" customFormat="1" ht="24.95" customHeight="1" x14ac:dyDescent="0.25">
      <c r="A74" s="19" t="s">
        <v>91</v>
      </c>
      <c r="C74" s="21"/>
      <c r="D74" s="22"/>
      <c r="E74" s="22"/>
      <c r="F74" s="24"/>
      <c r="G74" s="24"/>
      <c r="H74" s="24"/>
      <c r="I74" s="24"/>
      <c r="J74" s="68"/>
      <c r="K74" s="26"/>
      <c r="L74" s="27"/>
      <c r="M74" s="28"/>
      <c r="N74" s="29"/>
    </row>
    <row r="75" spans="1:15" ht="24.95" customHeight="1" x14ac:dyDescent="0.25">
      <c r="B75" s="1">
        <v>40</v>
      </c>
      <c r="C75" s="2" t="s">
        <v>92</v>
      </c>
      <c r="D75" s="3">
        <v>10000</v>
      </c>
      <c r="E75" s="31" t="s">
        <v>83</v>
      </c>
      <c r="F75" s="32"/>
      <c r="G75" s="33"/>
      <c r="H75" s="32"/>
      <c r="I75" s="33" t="s">
        <v>93</v>
      </c>
      <c r="J75" s="34"/>
      <c r="K75" s="35" t="s">
        <v>85</v>
      </c>
      <c r="L75" s="8">
        <f t="shared" ref="L75" si="10">IF(D75="1*",J75*1, J75*D75)</f>
        <v>0</v>
      </c>
      <c r="N75" s="37"/>
      <c r="O75" s="38" t="s">
        <v>23</v>
      </c>
    </row>
    <row r="76" spans="1:15" ht="12" customHeight="1" x14ac:dyDescent="0.25">
      <c r="F76" s="33"/>
      <c r="G76" s="33"/>
      <c r="H76" s="33"/>
      <c r="I76" s="33"/>
      <c r="J76" s="40"/>
      <c r="K76" s="35"/>
    </row>
    <row r="77" spans="1:15" s="42" customFormat="1" ht="20.100000000000001" customHeight="1" x14ac:dyDescent="0.25">
      <c r="B77" s="42" t="s">
        <v>94</v>
      </c>
      <c r="C77" s="43"/>
      <c r="D77" s="44"/>
      <c r="E77" s="44"/>
      <c r="F77" s="62"/>
      <c r="G77" s="62"/>
      <c r="H77" s="62"/>
      <c r="I77" s="62"/>
      <c r="J77" s="63"/>
      <c r="K77" s="48"/>
      <c r="L77" s="49">
        <f>SUM(L75)</f>
        <v>0</v>
      </c>
      <c r="M77" s="50"/>
      <c r="N77" s="51"/>
    </row>
    <row r="78" spans="1:15" ht="12" customHeight="1" x14ac:dyDescent="0.25">
      <c r="F78" s="4"/>
      <c r="H78" s="4"/>
      <c r="I78" s="4"/>
      <c r="J78" s="64"/>
    </row>
    <row r="79" spans="1:15" s="23" customFormat="1" ht="24.95" customHeight="1" x14ac:dyDescent="0.25">
      <c r="A79" s="19" t="s">
        <v>95</v>
      </c>
      <c r="C79" s="21"/>
      <c r="D79" s="22"/>
      <c r="E79" s="22"/>
      <c r="F79" s="24"/>
      <c r="G79" s="24"/>
      <c r="H79" s="24"/>
      <c r="I79" s="24"/>
      <c r="J79" s="68"/>
      <c r="K79" s="26"/>
      <c r="L79" s="27"/>
      <c r="M79" s="28"/>
      <c r="N79" s="29"/>
    </row>
    <row r="80" spans="1:15" ht="24.95" customHeight="1" x14ac:dyDescent="0.25">
      <c r="B80" s="1">
        <v>41</v>
      </c>
      <c r="C80" s="2" t="s">
        <v>96</v>
      </c>
      <c r="D80" s="3">
        <v>288750</v>
      </c>
      <c r="E80" s="31" t="s">
        <v>83</v>
      </c>
      <c r="F80" s="32"/>
      <c r="G80" s="33"/>
      <c r="H80" s="32"/>
      <c r="I80" s="33" t="s">
        <v>93</v>
      </c>
      <c r="J80" s="34"/>
      <c r="K80" s="35" t="s">
        <v>85</v>
      </c>
      <c r="L80" s="8">
        <f t="shared" ref="L80" si="11">IF(D80="1*",J80*1, J80*D80)</f>
        <v>0</v>
      </c>
      <c r="N80" s="37"/>
      <c r="O80" s="38" t="s">
        <v>23</v>
      </c>
    </row>
    <row r="81" spans="1:15" ht="12" customHeight="1" x14ac:dyDescent="0.25">
      <c r="F81" s="33"/>
      <c r="G81" s="33"/>
      <c r="H81" s="33"/>
      <c r="I81" s="33"/>
      <c r="J81" s="40"/>
      <c r="K81" s="35"/>
    </row>
    <row r="82" spans="1:15" s="42" customFormat="1" ht="20.100000000000001" customHeight="1" x14ac:dyDescent="0.25">
      <c r="B82" s="42" t="s">
        <v>97</v>
      </c>
      <c r="C82" s="43"/>
      <c r="D82" s="44"/>
      <c r="E82" s="44"/>
      <c r="F82" s="62"/>
      <c r="G82" s="62"/>
      <c r="H82" s="62"/>
      <c r="I82" s="62"/>
      <c r="J82" s="63"/>
      <c r="K82" s="48"/>
      <c r="L82" s="49">
        <f>SUM(L80)</f>
        <v>0</v>
      </c>
      <c r="M82" s="50"/>
      <c r="N82" s="51"/>
    </row>
    <row r="83" spans="1:15" ht="12" customHeight="1" x14ac:dyDescent="0.25">
      <c r="F83" s="4"/>
      <c r="H83" s="4"/>
      <c r="I83" s="4"/>
      <c r="J83" s="64"/>
    </row>
    <row r="84" spans="1:15" s="23" customFormat="1" ht="24.95" customHeight="1" x14ac:dyDescent="0.25">
      <c r="A84" s="19" t="s">
        <v>98</v>
      </c>
      <c r="C84" s="21"/>
      <c r="D84" s="22"/>
      <c r="E84" s="22"/>
      <c r="F84" s="24"/>
      <c r="G84" s="24"/>
      <c r="H84" s="24"/>
      <c r="I84" s="24"/>
      <c r="J84" s="68"/>
      <c r="K84" s="26"/>
      <c r="L84" s="27"/>
      <c r="M84" s="28"/>
      <c r="N84" s="29"/>
    </row>
    <row r="85" spans="1:15" ht="24.95" customHeight="1" x14ac:dyDescent="0.25">
      <c r="B85" s="1">
        <v>42</v>
      </c>
      <c r="C85" s="2" t="s">
        <v>99</v>
      </c>
      <c r="D85" s="3">
        <v>17600</v>
      </c>
      <c r="E85" s="31" t="s">
        <v>73</v>
      </c>
      <c r="F85" s="32"/>
      <c r="G85" s="33"/>
      <c r="H85" s="32"/>
      <c r="I85" s="33" t="s">
        <v>100</v>
      </c>
      <c r="J85" s="34"/>
      <c r="K85" s="35" t="s">
        <v>75</v>
      </c>
      <c r="L85" s="8">
        <f t="shared" ref="L85" si="12">IF(D85="1*",J85*1, J85*D85)</f>
        <v>0</v>
      </c>
      <c r="N85" s="37"/>
      <c r="O85" s="38" t="s">
        <v>23</v>
      </c>
    </row>
    <row r="86" spans="1:15" ht="12" customHeight="1" x14ac:dyDescent="0.25">
      <c r="F86" s="33"/>
      <c r="G86" s="33"/>
      <c r="H86" s="33"/>
      <c r="I86" s="33"/>
      <c r="J86" s="40"/>
      <c r="K86" s="35"/>
    </row>
    <row r="87" spans="1:15" s="42" customFormat="1" ht="20.100000000000001" customHeight="1" x14ac:dyDescent="0.25">
      <c r="B87" s="42" t="s">
        <v>101</v>
      </c>
      <c r="C87" s="43"/>
      <c r="D87" s="44"/>
      <c r="E87" s="44"/>
      <c r="F87" s="62"/>
      <c r="G87" s="62"/>
      <c r="H87" s="62"/>
      <c r="I87" s="62"/>
      <c r="J87" s="63"/>
      <c r="K87" s="48"/>
      <c r="L87" s="49">
        <f>SUM(L85)</f>
        <v>0</v>
      </c>
      <c r="M87" s="50"/>
      <c r="N87" s="51"/>
    </row>
    <row r="88" spans="1:15" ht="12" customHeight="1" x14ac:dyDescent="0.25">
      <c r="F88" s="4"/>
      <c r="H88" s="4"/>
      <c r="I88" s="4"/>
      <c r="J88" s="64"/>
    </row>
    <row r="89" spans="1:15" s="23" customFormat="1" ht="24.95" customHeight="1" x14ac:dyDescent="0.25">
      <c r="A89" s="19" t="s">
        <v>102</v>
      </c>
      <c r="C89" s="21"/>
      <c r="D89" s="22"/>
      <c r="E89" s="22"/>
      <c r="F89" s="24"/>
      <c r="G89" s="24"/>
      <c r="H89" s="24"/>
      <c r="I89" s="24"/>
      <c r="J89" s="68"/>
      <c r="K89" s="26"/>
      <c r="L89" s="27"/>
      <c r="M89" s="28"/>
      <c r="N89" s="29"/>
    </row>
    <row r="90" spans="1:15" ht="24.95" customHeight="1" x14ac:dyDescent="0.25">
      <c r="B90" s="1">
        <v>43</v>
      </c>
      <c r="C90" s="2" t="s">
        <v>103</v>
      </c>
      <c r="D90" s="3">
        <v>13800</v>
      </c>
      <c r="E90" s="31" t="s">
        <v>73</v>
      </c>
      <c r="F90" s="32"/>
      <c r="G90" s="33"/>
      <c r="H90" s="32"/>
      <c r="I90" s="33" t="s">
        <v>100</v>
      </c>
      <c r="J90" s="34"/>
      <c r="K90" s="35" t="s">
        <v>75</v>
      </c>
      <c r="L90" s="8">
        <f t="shared" ref="L90" si="13">IF(D90="1*",J90*1, J90*D90)</f>
        <v>0</v>
      </c>
      <c r="N90" s="37"/>
      <c r="O90" s="38" t="s">
        <v>23</v>
      </c>
    </row>
    <row r="91" spans="1:15" ht="12" customHeight="1" x14ac:dyDescent="0.25">
      <c r="F91" s="33"/>
      <c r="G91" s="33"/>
      <c r="H91" s="33"/>
      <c r="I91" s="33"/>
      <c r="J91" s="40"/>
      <c r="K91" s="35"/>
    </row>
    <row r="92" spans="1:15" s="42" customFormat="1" ht="20.100000000000001" customHeight="1" x14ac:dyDescent="0.25">
      <c r="B92" s="42" t="s">
        <v>104</v>
      </c>
      <c r="C92" s="43"/>
      <c r="D92" s="44"/>
      <c r="E92" s="44"/>
      <c r="F92" s="62"/>
      <c r="G92" s="62"/>
      <c r="H92" s="62"/>
      <c r="I92" s="62"/>
      <c r="J92" s="63"/>
      <c r="K92" s="48"/>
      <c r="L92" s="49">
        <f>SUM(L90)</f>
        <v>0</v>
      </c>
      <c r="M92" s="50"/>
      <c r="N92" s="51"/>
    </row>
    <row r="93" spans="1:15" ht="12" customHeight="1" x14ac:dyDescent="0.25">
      <c r="F93" s="4"/>
      <c r="H93" s="4"/>
      <c r="I93" s="4"/>
      <c r="J93" s="64"/>
    </row>
    <row r="94" spans="1:15" s="23" customFormat="1" ht="24.95" customHeight="1" x14ac:dyDescent="0.25">
      <c r="A94" s="19" t="s">
        <v>108</v>
      </c>
      <c r="C94" s="21"/>
      <c r="D94" s="22"/>
      <c r="E94" s="22"/>
      <c r="F94" s="24"/>
      <c r="G94" s="24"/>
      <c r="H94" s="24"/>
      <c r="I94" s="24"/>
      <c r="J94" s="68"/>
      <c r="K94" s="26"/>
      <c r="L94" s="27"/>
      <c r="M94" s="28"/>
      <c r="N94" s="29"/>
    </row>
    <row r="95" spans="1:15" ht="24.75" customHeight="1" x14ac:dyDescent="0.25">
      <c r="B95" s="1">
        <v>48</v>
      </c>
      <c r="C95" s="2" t="s">
        <v>109</v>
      </c>
      <c r="D95" s="3">
        <v>98600</v>
      </c>
      <c r="E95" s="31" t="s">
        <v>105</v>
      </c>
      <c r="F95" s="32"/>
      <c r="G95" s="33"/>
      <c r="H95" s="32"/>
      <c r="I95" s="33" t="s">
        <v>106</v>
      </c>
      <c r="J95" s="34"/>
      <c r="K95" s="35" t="s">
        <v>107</v>
      </c>
      <c r="L95" s="8">
        <f t="shared" ref="L95" si="14">IF(D95="1*",J95*1, J95*D95)</f>
        <v>0</v>
      </c>
      <c r="N95" s="37"/>
      <c r="O95" s="38" t="s">
        <v>23</v>
      </c>
    </row>
    <row r="96" spans="1:15" ht="12" customHeight="1" x14ac:dyDescent="0.25">
      <c r="F96" s="33"/>
      <c r="G96" s="33"/>
      <c r="H96" s="33"/>
      <c r="I96" s="33"/>
      <c r="J96" s="40"/>
      <c r="K96" s="35"/>
    </row>
    <row r="97" spans="1:15" s="42" customFormat="1" ht="20.100000000000001" customHeight="1" x14ac:dyDescent="0.25">
      <c r="B97" s="42" t="s">
        <v>110</v>
      </c>
      <c r="C97" s="43"/>
      <c r="D97" s="44"/>
      <c r="E97" s="44"/>
      <c r="G97" s="62"/>
      <c r="J97" s="47"/>
      <c r="K97" s="48"/>
      <c r="L97" s="49">
        <f>SUM(L95)</f>
        <v>0</v>
      </c>
      <c r="M97" s="50"/>
      <c r="N97" s="51"/>
    </row>
    <row r="98" spans="1:15" ht="12" customHeight="1" x14ac:dyDescent="0.25">
      <c r="B98" s="66"/>
      <c r="F98" s="4"/>
      <c r="H98" s="4"/>
      <c r="I98" s="4"/>
      <c r="J98" s="64"/>
    </row>
    <row r="99" spans="1:15" s="23" customFormat="1" ht="24.95" customHeight="1" x14ac:dyDescent="0.25">
      <c r="A99" s="19" t="s">
        <v>111</v>
      </c>
      <c r="C99" s="21"/>
      <c r="D99" s="22"/>
      <c r="E99" s="22"/>
      <c r="F99" s="24"/>
      <c r="G99" s="24"/>
      <c r="H99" s="24"/>
      <c r="I99" s="24"/>
      <c r="J99" s="68"/>
      <c r="K99" s="26"/>
      <c r="L99" s="27"/>
      <c r="M99" s="28"/>
      <c r="N99" s="29"/>
    </row>
    <row r="100" spans="1:15" ht="24.95" customHeight="1" x14ac:dyDescent="0.25">
      <c r="B100" s="1">
        <v>52</v>
      </c>
      <c r="C100" s="2" t="s">
        <v>112</v>
      </c>
      <c r="D100" s="3">
        <v>9000</v>
      </c>
      <c r="E100" s="31" t="s">
        <v>113</v>
      </c>
      <c r="F100" s="32"/>
      <c r="G100" s="33"/>
      <c r="H100" s="32"/>
      <c r="I100" s="33" t="s">
        <v>114</v>
      </c>
      <c r="J100" s="34"/>
      <c r="K100" s="35" t="s">
        <v>115</v>
      </c>
      <c r="L100" s="8">
        <f t="shared" ref="L100" si="15">IF(D100="1*",J100*1, J100*D100)</f>
        <v>0</v>
      </c>
      <c r="N100" s="37"/>
      <c r="O100" s="38" t="s">
        <v>23</v>
      </c>
    </row>
    <row r="101" spans="1:15" ht="12" customHeight="1" x14ac:dyDescent="0.25">
      <c r="F101" s="33"/>
      <c r="G101" s="33"/>
      <c r="H101" s="33"/>
      <c r="I101" s="33"/>
      <c r="J101" s="40"/>
      <c r="K101" s="35"/>
    </row>
    <row r="102" spans="1:15" s="42" customFormat="1" ht="20.100000000000001" customHeight="1" x14ac:dyDescent="0.25">
      <c r="B102" s="42" t="s">
        <v>116</v>
      </c>
      <c r="C102" s="43"/>
      <c r="D102" s="44"/>
      <c r="E102" s="44"/>
      <c r="F102" s="62"/>
      <c r="G102" s="62"/>
      <c r="H102" s="62"/>
      <c r="I102" s="62"/>
      <c r="J102" s="63"/>
      <c r="K102" s="48"/>
      <c r="L102" s="49">
        <f>SUM(L100:L100)</f>
        <v>0</v>
      </c>
      <c r="M102" s="50"/>
      <c r="N102" s="51"/>
    </row>
    <row r="103" spans="1:15" ht="12" customHeight="1" x14ac:dyDescent="0.25">
      <c r="F103" s="4"/>
      <c r="H103" s="4"/>
      <c r="I103" s="4"/>
      <c r="J103" s="64"/>
    </row>
    <row r="104" spans="1:15" s="23" customFormat="1" ht="24.95" customHeight="1" x14ac:dyDescent="0.25">
      <c r="A104" s="19" t="s">
        <v>117</v>
      </c>
      <c r="C104" s="21"/>
      <c r="D104" s="22"/>
      <c r="E104" s="22"/>
      <c r="F104" s="24"/>
      <c r="G104" s="24"/>
      <c r="H104" s="24"/>
      <c r="I104" s="24"/>
      <c r="J104" s="68"/>
      <c r="K104" s="26"/>
      <c r="L104" s="27"/>
      <c r="M104" s="28"/>
      <c r="N104" s="29"/>
    </row>
    <row r="105" spans="1:15" ht="24.95" customHeight="1" x14ac:dyDescent="0.25">
      <c r="B105" s="1">
        <v>53</v>
      </c>
      <c r="C105" s="2" t="s">
        <v>118</v>
      </c>
      <c r="D105" s="3">
        <v>300</v>
      </c>
      <c r="E105" s="73" t="s">
        <v>119</v>
      </c>
      <c r="F105" s="32"/>
      <c r="G105" s="33"/>
      <c r="H105" s="32"/>
      <c r="I105" s="33" t="s">
        <v>120</v>
      </c>
      <c r="J105" s="34"/>
      <c r="K105" s="35" t="s">
        <v>121</v>
      </c>
      <c r="L105" s="8">
        <f t="shared" ref="L105" si="16">IF(D105="1*",J105*1, J105*D105)</f>
        <v>0</v>
      </c>
      <c r="N105" s="37"/>
      <c r="O105" s="38" t="s">
        <v>19</v>
      </c>
    </row>
    <row r="106" spans="1:15" ht="12" customHeight="1" x14ac:dyDescent="0.25">
      <c r="F106" s="33"/>
      <c r="G106" s="33"/>
      <c r="H106" s="33"/>
      <c r="I106" s="33"/>
      <c r="J106" s="40"/>
      <c r="K106" s="35"/>
    </row>
    <row r="107" spans="1:15" s="42" customFormat="1" ht="20.100000000000001" customHeight="1" x14ac:dyDescent="0.25">
      <c r="B107" s="42" t="s">
        <v>122</v>
      </c>
      <c r="C107" s="43"/>
      <c r="D107" s="44"/>
      <c r="E107" s="44"/>
      <c r="F107" s="62"/>
      <c r="G107" s="62"/>
      <c r="H107" s="62"/>
      <c r="I107" s="62"/>
      <c r="J107" s="63"/>
      <c r="K107" s="48"/>
      <c r="L107" s="49">
        <f>SUM(L105:L105)</f>
        <v>0</v>
      </c>
      <c r="M107" s="50"/>
      <c r="N107" s="51"/>
    </row>
    <row r="108" spans="1:15" ht="12" customHeight="1" x14ac:dyDescent="0.25">
      <c r="F108" s="4"/>
      <c r="H108" s="4"/>
      <c r="I108" s="4"/>
      <c r="J108" s="64"/>
    </row>
    <row r="109" spans="1:15" s="23" customFormat="1" ht="24.95" customHeight="1" x14ac:dyDescent="0.25">
      <c r="A109" s="19" t="s">
        <v>123</v>
      </c>
      <c r="C109" s="21"/>
      <c r="D109" s="22"/>
      <c r="E109" s="22"/>
      <c r="F109" s="24"/>
      <c r="G109" s="24"/>
      <c r="H109" s="24"/>
      <c r="I109" s="24"/>
      <c r="J109" s="68"/>
      <c r="K109" s="26"/>
      <c r="L109" s="27"/>
      <c r="M109" s="28"/>
      <c r="N109" s="29"/>
    </row>
    <row r="110" spans="1:15" ht="24.95" customHeight="1" x14ac:dyDescent="0.25">
      <c r="B110" s="1">
        <v>54</v>
      </c>
      <c r="C110" s="2" t="s">
        <v>124</v>
      </c>
      <c r="D110" s="3">
        <v>9000</v>
      </c>
      <c r="E110" s="31" t="s">
        <v>125</v>
      </c>
      <c r="F110" s="32"/>
      <c r="G110" s="33"/>
      <c r="H110" s="32"/>
      <c r="I110" s="33" t="s">
        <v>126</v>
      </c>
      <c r="J110" s="34"/>
      <c r="K110" s="35" t="s">
        <v>127</v>
      </c>
      <c r="L110" s="8">
        <f t="shared" ref="L110" si="17">IF(D110="1*",J110*1, J110*D110)</f>
        <v>0</v>
      </c>
      <c r="N110" s="37"/>
      <c r="O110" s="74" t="s">
        <v>128</v>
      </c>
    </row>
    <row r="111" spans="1:15" ht="12" customHeight="1" x14ac:dyDescent="0.25">
      <c r="F111" s="33"/>
      <c r="G111" s="33"/>
      <c r="H111" s="33"/>
      <c r="I111" s="33"/>
      <c r="J111" s="40"/>
      <c r="K111" s="35"/>
      <c r="O111" s="75"/>
    </row>
    <row r="112" spans="1:15" s="42" customFormat="1" ht="20.100000000000001" customHeight="1" x14ac:dyDescent="0.25">
      <c r="B112" s="42" t="s">
        <v>129</v>
      </c>
      <c r="C112" s="43"/>
      <c r="D112" s="44"/>
      <c r="E112" s="44"/>
      <c r="F112" s="62"/>
      <c r="G112" s="62"/>
      <c r="H112" s="62"/>
      <c r="I112" s="62"/>
      <c r="J112" s="63"/>
      <c r="K112" s="48"/>
      <c r="L112" s="49">
        <f>SUM(L110:L110)</f>
        <v>0</v>
      </c>
      <c r="M112" s="50"/>
      <c r="N112" s="51"/>
    </row>
    <row r="113" spans="1:15" ht="12" customHeight="1" x14ac:dyDescent="0.25">
      <c r="F113" s="4"/>
      <c r="H113" s="4"/>
      <c r="I113" s="4"/>
      <c r="J113" s="64"/>
    </row>
    <row r="114" spans="1:15" s="23" customFormat="1" ht="24.95" customHeight="1" x14ac:dyDescent="0.25">
      <c r="A114" s="19" t="s">
        <v>130</v>
      </c>
      <c r="C114" s="21"/>
      <c r="D114" s="22"/>
      <c r="E114" s="22"/>
      <c r="F114" s="24"/>
      <c r="G114" s="24"/>
      <c r="H114" s="24"/>
      <c r="I114" s="24"/>
      <c r="J114" s="68"/>
      <c r="K114" s="26"/>
      <c r="L114" s="27"/>
      <c r="M114" s="28"/>
      <c r="N114" s="29"/>
    </row>
    <row r="115" spans="1:15" ht="30" customHeight="1" x14ac:dyDescent="0.25">
      <c r="B115" s="1">
        <v>55</v>
      </c>
      <c r="C115" s="2" t="s">
        <v>131</v>
      </c>
      <c r="D115" s="3">
        <v>5040</v>
      </c>
      <c r="E115" s="31" t="s">
        <v>132</v>
      </c>
      <c r="F115" s="32"/>
      <c r="G115" s="33"/>
      <c r="H115" s="32"/>
      <c r="I115" s="33" t="s">
        <v>133</v>
      </c>
      <c r="J115" s="34"/>
      <c r="K115" s="35" t="s">
        <v>134</v>
      </c>
      <c r="L115" s="8">
        <f t="shared" ref="L115" si="18">IF(D115="1*",J115*1, J115*D115)</f>
        <v>0</v>
      </c>
      <c r="N115" s="37"/>
      <c r="O115" s="74" t="s">
        <v>128</v>
      </c>
    </row>
    <row r="116" spans="1:15" ht="12" customHeight="1" x14ac:dyDescent="0.25">
      <c r="F116" s="4"/>
      <c r="H116" s="4"/>
      <c r="I116" s="4"/>
      <c r="J116" s="64"/>
    </row>
    <row r="117" spans="1:15" s="42" customFormat="1" ht="20.100000000000001" customHeight="1" x14ac:dyDescent="0.25">
      <c r="B117" s="42" t="s">
        <v>135</v>
      </c>
      <c r="C117" s="43"/>
      <c r="D117" s="44"/>
      <c r="E117" s="44"/>
      <c r="F117" s="62"/>
      <c r="G117" s="62"/>
      <c r="H117" s="62"/>
      <c r="I117" s="62"/>
      <c r="J117" s="63"/>
      <c r="K117" s="48"/>
      <c r="L117" s="49">
        <f>SUM(L115:L115)</f>
        <v>0</v>
      </c>
      <c r="M117" s="50"/>
      <c r="N117" s="51"/>
    </row>
    <row r="118" spans="1:15" ht="12" customHeight="1" x14ac:dyDescent="0.25">
      <c r="F118" s="4"/>
      <c r="H118" s="4"/>
      <c r="I118" s="4"/>
      <c r="J118" s="64"/>
    </row>
    <row r="119" spans="1:15" s="23" customFormat="1" ht="24.95" customHeight="1" x14ac:dyDescent="0.25">
      <c r="A119" s="19" t="s">
        <v>136</v>
      </c>
      <c r="C119" s="21"/>
      <c r="D119" s="22"/>
      <c r="E119" s="22"/>
      <c r="F119" s="24"/>
      <c r="G119" s="24"/>
      <c r="H119" s="24"/>
      <c r="I119" s="24"/>
      <c r="J119" s="68"/>
      <c r="K119" s="26"/>
      <c r="L119" s="27"/>
      <c r="M119" s="28"/>
      <c r="N119" s="29"/>
    </row>
    <row r="120" spans="1:15" ht="24.95" customHeight="1" x14ac:dyDescent="0.25">
      <c r="B120" s="1">
        <v>56</v>
      </c>
      <c r="C120" s="2" t="s">
        <v>137</v>
      </c>
      <c r="D120" s="3">
        <v>5000</v>
      </c>
      <c r="E120" s="31" t="s">
        <v>138</v>
      </c>
      <c r="F120" s="32"/>
      <c r="G120" s="33"/>
      <c r="H120" s="32"/>
      <c r="I120" s="33" t="s">
        <v>139</v>
      </c>
      <c r="J120" s="34"/>
      <c r="K120" s="35" t="s">
        <v>140</v>
      </c>
      <c r="L120" s="8">
        <f t="shared" ref="L120" si="19">IF(D120="1*",J120*1, J120*D120)</f>
        <v>0</v>
      </c>
      <c r="N120" s="37"/>
      <c r="O120" s="38" t="s">
        <v>76</v>
      </c>
    </row>
    <row r="121" spans="1:15" ht="12" customHeight="1" x14ac:dyDescent="0.25">
      <c r="F121" s="33"/>
      <c r="G121" s="33"/>
      <c r="H121" s="33"/>
      <c r="I121" s="33"/>
      <c r="J121" s="40"/>
      <c r="K121" s="35"/>
    </row>
    <row r="122" spans="1:15" s="42" customFormat="1" ht="20.100000000000001" customHeight="1" x14ac:dyDescent="0.25">
      <c r="B122" s="42" t="s">
        <v>141</v>
      </c>
      <c r="C122" s="43"/>
      <c r="D122" s="44"/>
      <c r="E122" s="44"/>
      <c r="G122" s="62"/>
      <c r="J122" s="47"/>
      <c r="K122" s="48"/>
      <c r="L122" s="49">
        <f>SUM(L120)</f>
        <v>0</v>
      </c>
      <c r="M122" s="50"/>
      <c r="N122" s="51"/>
    </row>
    <row r="123" spans="1:15" ht="12" customHeight="1" x14ac:dyDescent="0.25">
      <c r="B123" s="66"/>
      <c r="F123" s="4"/>
      <c r="H123" s="4"/>
      <c r="I123" s="4"/>
      <c r="J123" s="64"/>
    </row>
    <row r="124" spans="1:15" s="23" customFormat="1" ht="24.95" customHeight="1" x14ac:dyDescent="0.25">
      <c r="A124" s="19" t="s">
        <v>142</v>
      </c>
      <c r="C124" s="21"/>
      <c r="D124" s="22"/>
      <c r="E124" s="22"/>
      <c r="F124" s="24"/>
      <c r="G124" s="24"/>
      <c r="H124" s="24"/>
      <c r="I124" s="24"/>
      <c r="J124" s="68"/>
      <c r="K124" s="26"/>
      <c r="L124" s="27"/>
      <c r="M124" s="28"/>
      <c r="N124" s="29"/>
    </row>
    <row r="125" spans="1:15" ht="38.25" x14ac:dyDescent="0.25">
      <c r="B125" s="1">
        <v>57</v>
      </c>
      <c r="C125" s="2" t="s">
        <v>143</v>
      </c>
      <c r="D125" s="3">
        <v>1500</v>
      </c>
      <c r="E125" s="31" t="s">
        <v>83</v>
      </c>
      <c r="F125" s="32"/>
      <c r="G125" s="33"/>
      <c r="H125" s="32"/>
      <c r="I125" s="33" t="s">
        <v>144</v>
      </c>
      <c r="J125" s="34"/>
      <c r="K125" s="35" t="s">
        <v>85</v>
      </c>
      <c r="L125" s="8">
        <f t="shared" ref="L125" si="20">IF(D125="1*",J125*1, J125*D125)</f>
        <v>0</v>
      </c>
      <c r="N125" s="37"/>
      <c r="O125" s="38" t="s">
        <v>23</v>
      </c>
    </row>
    <row r="126" spans="1:15" ht="12" customHeight="1" x14ac:dyDescent="0.25">
      <c r="F126" s="33"/>
      <c r="G126" s="33"/>
      <c r="H126" s="33"/>
      <c r="I126" s="33"/>
      <c r="J126" s="40"/>
      <c r="K126" s="35"/>
    </row>
    <row r="127" spans="1:15" s="42" customFormat="1" ht="20.100000000000001" customHeight="1" x14ac:dyDescent="0.25">
      <c r="B127" s="42" t="s">
        <v>145</v>
      </c>
      <c r="C127" s="43"/>
      <c r="D127" s="44"/>
      <c r="E127" s="44"/>
      <c r="G127" s="62"/>
      <c r="J127" s="47"/>
      <c r="K127" s="48"/>
      <c r="L127" s="49">
        <f>SUM(L125)</f>
        <v>0</v>
      </c>
      <c r="M127" s="50"/>
      <c r="N127" s="51"/>
    </row>
    <row r="128" spans="1:15" ht="12" customHeight="1" x14ac:dyDescent="0.25">
      <c r="B128" s="66"/>
      <c r="F128" s="4"/>
      <c r="H128" s="4"/>
      <c r="I128" s="4"/>
      <c r="J128" s="64"/>
    </row>
    <row r="129" spans="1:15" s="23" customFormat="1" ht="24.95" customHeight="1" x14ac:dyDescent="0.25">
      <c r="A129" s="19" t="s">
        <v>149</v>
      </c>
      <c r="C129" s="21"/>
      <c r="D129" s="22"/>
      <c r="E129" s="22"/>
      <c r="F129" s="24"/>
      <c r="G129" s="24"/>
      <c r="H129" s="24"/>
      <c r="I129" s="24"/>
      <c r="J129" s="68"/>
      <c r="K129" s="26"/>
      <c r="L129" s="27"/>
      <c r="M129" s="28"/>
      <c r="N129" s="29"/>
    </row>
    <row r="130" spans="1:15" ht="24.75" customHeight="1" x14ac:dyDescent="0.25">
      <c r="B130" s="1">
        <v>61</v>
      </c>
      <c r="C130" s="2" t="s">
        <v>150</v>
      </c>
      <c r="D130" s="3">
        <v>4900</v>
      </c>
      <c r="E130" s="31" t="s">
        <v>146</v>
      </c>
      <c r="F130" s="32"/>
      <c r="G130" s="33"/>
      <c r="H130" s="32"/>
      <c r="I130" s="33" t="s">
        <v>147</v>
      </c>
      <c r="J130" s="34"/>
      <c r="K130" s="35" t="s">
        <v>148</v>
      </c>
      <c r="L130" s="8">
        <f t="shared" ref="L130:L133" si="21">IF(D130="1*",J130*1, J130*D130)</f>
        <v>0</v>
      </c>
      <c r="N130" s="37"/>
      <c r="O130" s="74" t="s">
        <v>128</v>
      </c>
    </row>
    <row r="131" spans="1:15" ht="24.75" customHeight="1" x14ac:dyDescent="0.25">
      <c r="B131" s="1">
        <v>62</v>
      </c>
      <c r="C131" s="2" t="s">
        <v>151</v>
      </c>
      <c r="D131" s="3">
        <v>25400</v>
      </c>
      <c r="E131" s="31" t="s">
        <v>146</v>
      </c>
      <c r="F131" s="32"/>
      <c r="G131" s="33"/>
      <c r="H131" s="32"/>
      <c r="I131" s="33" t="s">
        <v>147</v>
      </c>
      <c r="J131" s="34"/>
      <c r="K131" s="35" t="s">
        <v>148</v>
      </c>
      <c r="L131" s="8">
        <f t="shared" si="21"/>
        <v>0</v>
      </c>
      <c r="N131" s="37"/>
      <c r="O131" s="74" t="s">
        <v>128</v>
      </c>
    </row>
    <row r="132" spans="1:15" ht="24.75" customHeight="1" x14ac:dyDescent="0.25">
      <c r="B132" s="1">
        <v>63</v>
      </c>
      <c r="C132" s="2" t="s">
        <v>152</v>
      </c>
      <c r="D132" s="3">
        <v>14700</v>
      </c>
      <c r="E132" s="31" t="s">
        <v>146</v>
      </c>
      <c r="F132" s="32"/>
      <c r="G132" s="33"/>
      <c r="H132" s="32"/>
      <c r="I132" s="33" t="s">
        <v>147</v>
      </c>
      <c r="J132" s="34"/>
      <c r="K132" s="35" t="s">
        <v>148</v>
      </c>
      <c r="L132" s="8">
        <f t="shared" si="21"/>
        <v>0</v>
      </c>
      <c r="N132" s="37"/>
      <c r="O132" s="74" t="s">
        <v>128</v>
      </c>
    </row>
    <row r="133" spans="1:15" ht="24.75" customHeight="1" x14ac:dyDescent="0.25">
      <c r="B133" s="1">
        <v>64</v>
      </c>
      <c r="C133" s="2" t="s">
        <v>153</v>
      </c>
      <c r="D133" s="3">
        <v>13300</v>
      </c>
      <c r="E133" s="31" t="s">
        <v>146</v>
      </c>
      <c r="F133" s="32"/>
      <c r="G133" s="33"/>
      <c r="H133" s="32"/>
      <c r="I133" s="33" t="s">
        <v>147</v>
      </c>
      <c r="J133" s="34"/>
      <c r="K133" s="35" t="s">
        <v>148</v>
      </c>
      <c r="L133" s="8">
        <f t="shared" si="21"/>
        <v>0</v>
      </c>
      <c r="N133" s="37"/>
      <c r="O133" s="74" t="s">
        <v>128</v>
      </c>
    </row>
    <row r="134" spans="1:15" ht="12" customHeight="1" x14ac:dyDescent="0.25">
      <c r="F134" s="33"/>
      <c r="G134" s="33"/>
      <c r="H134" s="33"/>
      <c r="I134" s="33"/>
      <c r="J134" s="40"/>
      <c r="K134" s="35"/>
    </row>
    <row r="135" spans="1:15" s="42" customFormat="1" ht="20.100000000000001" customHeight="1" x14ac:dyDescent="0.25">
      <c r="B135" s="42" t="s">
        <v>154</v>
      </c>
      <c r="C135" s="43"/>
      <c r="D135" s="44"/>
      <c r="E135" s="44"/>
      <c r="G135" s="62"/>
      <c r="J135" s="47"/>
      <c r="K135" s="48"/>
      <c r="L135" s="49">
        <f>SUM(L130:L133)</f>
        <v>0</v>
      </c>
      <c r="M135" s="50"/>
      <c r="N135" s="51"/>
    </row>
    <row r="136" spans="1:15" ht="12.75" customHeight="1" x14ac:dyDescent="0.25">
      <c r="L136" s="76"/>
      <c r="M136" s="77"/>
    </row>
    <row r="137" spans="1:15" s="23" customFormat="1" ht="24.95" customHeight="1" x14ac:dyDescent="0.25">
      <c r="A137" s="19" t="s">
        <v>155</v>
      </c>
      <c r="C137" s="21"/>
      <c r="D137" s="22"/>
      <c r="E137" s="22"/>
      <c r="F137" s="24"/>
      <c r="G137" s="24"/>
      <c r="H137" s="24"/>
      <c r="I137" s="24"/>
      <c r="J137" s="68"/>
      <c r="K137" s="26"/>
      <c r="L137" s="27"/>
      <c r="M137" s="28"/>
      <c r="N137" s="29"/>
    </row>
    <row r="138" spans="1:15" ht="24.75" customHeight="1" x14ac:dyDescent="0.25">
      <c r="B138" s="1">
        <v>65</v>
      </c>
      <c r="C138" s="2" t="s">
        <v>156</v>
      </c>
      <c r="D138" s="3">
        <v>2000</v>
      </c>
      <c r="E138" s="31" t="s">
        <v>157</v>
      </c>
      <c r="F138" s="32"/>
      <c r="G138" s="33"/>
      <c r="H138" s="32"/>
      <c r="I138" s="33" t="s">
        <v>158</v>
      </c>
      <c r="J138" s="34"/>
      <c r="K138" s="35" t="s">
        <v>159</v>
      </c>
      <c r="L138" s="8">
        <f t="shared" ref="L138" si="22">IF(D138="1*",J138*1, J138*D138)</f>
        <v>0</v>
      </c>
      <c r="N138" s="37"/>
      <c r="O138" s="38" t="s">
        <v>160</v>
      </c>
    </row>
    <row r="139" spans="1:15" ht="12" customHeight="1" x14ac:dyDescent="0.25">
      <c r="F139" s="33"/>
      <c r="G139" s="33"/>
      <c r="H139" s="33"/>
      <c r="I139" s="33"/>
      <c r="J139" s="40"/>
      <c r="K139" s="35"/>
    </row>
    <row r="140" spans="1:15" s="42" customFormat="1" ht="20.100000000000001" customHeight="1" x14ac:dyDescent="0.25">
      <c r="B140" s="42" t="s">
        <v>161</v>
      </c>
      <c r="C140" s="43"/>
      <c r="D140" s="44"/>
      <c r="E140" s="44"/>
      <c r="G140" s="62"/>
      <c r="J140" s="47"/>
      <c r="K140" s="48"/>
      <c r="L140" s="49">
        <f>SUM(L138:L138)</f>
        <v>0</v>
      </c>
      <c r="M140" s="50"/>
      <c r="N140" s="51"/>
    </row>
    <row r="141" spans="1:15" ht="12.75" customHeight="1" x14ac:dyDescent="0.25">
      <c r="L141" s="76"/>
      <c r="M141" s="77"/>
    </row>
    <row r="142" spans="1:15" s="10" customFormat="1" ht="20.100000000000001" customHeight="1" x14ac:dyDescent="0.25">
      <c r="B142" s="1"/>
      <c r="C142" s="2"/>
      <c r="D142" s="3"/>
      <c r="E142" s="3"/>
      <c r="F142" s="1"/>
      <c r="G142" s="4"/>
      <c r="H142" s="1"/>
      <c r="I142" s="1"/>
      <c r="J142" s="6"/>
      <c r="K142" s="7"/>
      <c r="L142" s="76"/>
      <c r="M142" s="77"/>
    </row>
    <row r="143" spans="1:15" s="10" customFormat="1" ht="20.100000000000001" customHeight="1" x14ac:dyDescent="0.2">
      <c r="B143" s="78" t="s">
        <v>162</v>
      </c>
      <c r="C143" s="2"/>
      <c r="D143" s="3"/>
      <c r="E143" s="3"/>
      <c r="F143" s="1"/>
      <c r="G143" s="4"/>
      <c r="H143" s="1"/>
      <c r="I143" s="1"/>
      <c r="J143" s="6"/>
      <c r="K143" s="7"/>
      <c r="L143" s="76"/>
      <c r="M143" s="77"/>
    </row>
    <row r="144" spans="1:15" s="10" customFormat="1" ht="14.25" customHeight="1" x14ac:dyDescent="0.25">
      <c r="B144" s="1" t="s">
        <v>163</v>
      </c>
      <c r="C144" s="2"/>
      <c r="D144" s="3"/>
      <c r="E144" s="3"/>
      <c r="F144" s="1"/>
      <c r="G144" s="4"/>
      <c r="H144" s="1"/>
      <c r="I144" s="1"/>
      <c r="J144" s="6"/>
      <c r="K144" s="7"/>
      <c r="L144" s="8"/>
      <c r="M144" s="9"/>
    </row>
    <row r="145" spans="2:13" s="10" customFormat="1" ht="14.25" customHeight="1" x14ac:dyDescent="0.25">
      <c r="B145" s="12" t="s">
        <v>164</v>
      </c>
      <c r="C145" s="2"/>
      <c r="D145" s="3"/>
      <c r="E145" s="3"/>
      <c r="F145" s="1"/>
      <c r="G145" s="4"/>
      <c r="H145" s="1"/>
      <c r="I145" s="1"/>
      <c r="J145" s="6"/>
      <c r="K145" s="7"/>
      <c r="L145" s="8"/>
      <c r="M145" s="9"/>
    </row>
    <row r="146" spans="2:13" s="10" customFormat="1" ht="14.25" customHeight="1" x14ac:dyDescent="0.25">
      <c r="B146" s="12" t="s">
        <v>165</v>
      </c>
      <c r="C146" s="2"/>
      <c r="D146" s="3"/>
      <c r="E146" s="3"/>
      <c r="F146" s="1"/>
      <c r="G146" s="4"/>
      <c r="H146" s="1"/>
      <c r="I146" s="1"/>
      <c r="J146" s="6"/>
      <c r="K146" s="7"/>
      <c r="L146" s="8"/>
      <c r="M146" s="9"/>
    </row>
    <row r="147" spans="2:13" s="10" customFormat="1" ht="27.75" customHeight="1" x14ac:dyDescent="0.25">
      <c r="B147" s="79" t="s">
        <v>166</v>
      </c>
      <c r="C147" s="79"/>
      <c r="D147" s="79"/>
      <c r="E147" s="79"/>
      <c r="F147" s="79"/>
      <c r="G147" s="79"/>
      <c r="H147" s="79"/>
      <c r="I147" s="1"/>
      <c r="J147" s="6"/>
      <c r="K147" s="7"/>
      <c r="L147" s="8"/>
      <c r="M147" s="9"/>
    </row>
    <row r="148" spans="2:13" s="10" customFormat="1" ht="24.95" customHeight="1" x14ac:dyDescent="0.25">
      <c r="B148" s="1" t="s">
        <v>167</v>
      </c>
      <c r="C148" s="2"/>
      <c r="D148" s="3"/>
      <c r="E148" s="3"/>
      <c r="F148" s="1"/>
      <c r="G148" s="4"/>
      <c r="H148" s="1"/>
      <c r="I148" s="1"/>
      <c r="J148" s="6"/>
      <c r="K148" s="7"/>
      <c r="L148" s="8"/>
      <c r="M148" s="9"/>
    </row>
  </sheetData>
  <sheetProtection algorithmName="SHA-512" hashValue="IKxMkb+T59gQtcN2JRLS+zpV4Cwu+2PUtqI+BnxXAp7bPP+koQGpVueCcbIVFW1WzokLO95jlruzQqp8RSze/A==" saltValue="WaPGuUlCb9gauxp16WFNkA==" spinCount="100000" sheet="1" objects="1" scenarios="1" formatCells="0" formatColumns="0" formatRows="0"/>
  <mergeCells count="6">
    <mergeCell ref="B147:H147"/>
    <mergeCell ref="I1:O1"/>
    <mergeCell ref="H3:O6"/>
    <mergeCell ref="H8:I8"/>
    <mergeCell ref="J8:K8"/>
    <mergeCell ref="N8:O8"/>
  </mergeCells>
  <conditionalFormatting sqref="A1:XFD1048576">
    <cfRule type="expression" dxfId="0" priority="1">
      <formula>CELL("protect",A1)=0</formula>
    </cfRule>
  </conditionalFormatting>
  <pageMargins left="0.45" right="0.45" top="0.5" bottom="0.5" header="0.3" footer="0.3"/>
  <pageSetup scale="74" firstPageNumber="2" fitToHeight="6" orientation="landscape" useFirstPageNumber="1" r:id="rId1"/>
  <headerFooter>
    <oddFooter>&amp;L&amp;"Arial,Regular"&amp;9IFB D23-156 - KAUAI&amp;C&amp;"Arial,Regular"&amp;9KAUAI OF-&amp;P</oddFooter>
  </headerFooter>
  <rowBreaks count="4" manualBreakCount="4">
    <brk id="38" max="14" man="1"/>
    <brk id="72" max="14" man="1"/>
    <brk id="107" max="14" man="1"/>
    <brk id="13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Kauai</vt:lpstr>
      <vt:lpstr>Kauai!Print_Area</vt:lpstr>
      <vt:lpstr>Kauai!Print_Titles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2023-05-26T19:56:28Z</cp:lastPrinted>
  <dcterms:created xsi:type="dcterms:W3CDTF">2023-02-28T19:20:17Z</dcterms:created>
  <dcterms:modified xsi:type="dcterms:W3CDTF">2023-05-26T22:07:41Z</dcterms:modified>
</cp:coreProperties>
</file>